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wsu.sharepoint.com/teams/sdc.admin/Shared Documents/General/0 SDC PURCHASING/FORMS/"/>
    </mc:Choice>
  </mc:AlternateContent>
  <xr:revisionPtr revIDLastSave="399" documentId="8_{0686C74C-605F-44E2-80A3-E531E6E8B3BB}" xr6:coauthVersionLast="47" xr6:coauthVersionMax="47" xr10:uidLastSave="{9EC30A8F-0063-45B2-8A48-1E727B870194}"/>
  <bookViews>
    <workbookView xWindow="28800" yWindow="1020" windowWidth="28020" windowHeight="14340" xr2:uid="{29F3935D-349F-425D-B663-9D34B25599B7}"/>
  </bookViews>
  <sheets>
    <sheet name="Common List" sheetId="3" r:id="rId1"/>
    <sheet name="OR By Tea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3" l="1"/>
  <c r="L24" i="3"/>
  <c r="L23" i="3"/>
  <c r="L22" i="3"/>
  <c r="L21" i="3"/>
  <c r="L20" i="3"/>
  <c r="L19" i="3"/>
  <c r="L18" i="3"/>
  <c r="L17" i="3"/>
  <c r="L16" i="3"/>
  <c r="L15" i="3"/>
  <c r="L27" i="3"/>
  <c r="L26" i="3"/>
  <c r="L25" i="3"/>
  <c r="L14" i="3"/>
  <c r="L13" i="3"/>
  <c r="L12" i="3"/>
  <c r="L11" i="3"/>
  <c r="J10" i="3"/>
  <c r="L10" i="3" s="1"/>
  <c r="L16" i="1"/>
  <c r="L74" i="1"/>
  <c r="L71" i="1"/>
  <c r="L70" i="1"/>
  <c r="L69" i="1"/>
  <c r="L68" i="1"/>
  <c r="L67" i="1"/>
  <c r="L66" i="1"/>
  <c r="L65" i="1"/>
  <c r="L62" i="1"/>
  <c r="L61" i="1"/>
  <c r="L60" i="1"/>
  <c r="L59" i="1"/>
  <c r="L58" i="1"/>
  <c r="L57" i="1"/>
  <c r="L56" i="1"/>
  <c r="L53" i="1"/>
  <c r="L52" i="1"/>
  <c r="L51" i="1"/>
  <c r="L50" i="1"/>
  <c r="L49" i="1"/>
  <c r="L48" i="1"/>
  <c r="L47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0" i="1"/>
  <c r="L26" i="1"/>
  <c r="L25" i="1"/>
  <c r="L24" i="1"/>
  <c r="L23" i="1"/>
  <c r="L22" i="1"/>
  <c r="L21" i="1"/>
  <c r="L17" i="1"/>
  <c r="L15" i="1"/>
  <c r="L14" i="1"/>
  <c r="L13" i="1"/>
  <c r="L12" i="1"/>
  <c r="L11" i="1"/>
  <c r="J10" i="1"/>
  <c r="L10" i="1" s="1"/>
  <c r="L28" i="3" l="1"/>
  <c r="B11" i="3" s="1"/>
  <c r="B12" i="3" s="1"/>
  <c r="L54" i="1"/>
  <c r="C50" i="1" s="1"/>
  <c r="C51" i="1" s="1"/>
  <c r="L27" i="1"/>
  <c r="C23" i="1" s="1"/>
  <c r="C24" i="1" s="1"/>
  <c r="L72" i="1"/>
  <c r="C68" i="1" s="1"/>
  <c r="C69" i="1" s="1"/>
  <c r="L36" i="1"/>
  <c r="C32" i="1" s="1"/>
  <c r="C33" i="1" s="1"/>
  <c r="L45" i="1"/>
  <c r="C41" i="1" s="1"/>
  <c r="C42" i="1" s="1"/>
  <c r="L63" i="1"/>
  <c r="C59" i="1" s="1"/>
  <c r="C60" i="1" s="1"/>
  <c r="L18" i="1" l="1"/>
  <c r="C13" i="1" s="1"/>
  <c r="L75" i="1" s="1"/>
  <c r="L76" i="1" l="1"/>
  <c r="C14" i="1"/>
</calcChain>
</file>

<file path=xl/sharedStrings.xml><?xml version="1.0" encoding="utf-8"?>
<sst xmlns="http://schemas.openxmlformats.org/spreadsheetml/2006/main" count="275" uniqueCount="59">
  <si>
    <t>Metal Sheets</t>
  </si>
  <si>
    <t>Size</t>
  </si>
  <si>
    <t>Quantity</t>
  </si>
  <si>
    <t>Price</t>
  </si>
  <si>
    <t>https://www.amazon.com/dp/B0BYVDTK8T/ref=sspa_dk_detail_0?pf_rd_p=f734d1a2-0bf9-4a26-ad34-2e1b969a5a75&amp;pf_rd_r=R1VKR5XXVHVR5FTJZQYB&amp;pd_rd_wg=VMkDT&amp;pd_rd_w=AgNif&amp;content-id=amzn1.sym.f734d1a2-0bf9-4a26-ad34-2e1b969a5a75&amp;pd_rd_r=6fd22d8f-8505-431e-b280-b6c8bc6d9f4d&amp;s=home-garden&amp;sp_csd=d2lkZ2V0TmFtZT1zcF9kZXRhaWw&amp;th=1</t>
  </si>
  <si>
    <t>Vendor</t>
  </si>
  <si>
    <t>Amazon</t>
  </si>
  <si>
    <t>Budget:</t>
  </si>
  <si>
    <t>Spent:</t>
  </si>
  <si>
    <t>Balance:</t>
  </si>
  <si>
    <t>Tax</t>
  </si>
  <si>
    <t>Shipping</t>
  </si>
  <si>
    <t>Team/Model 1</t>
  </si>
  <si>
    <t>(student name)</t>
  </si>
  <si>
    <t>EXAMPLE:</t>
  </si>
  <si>
    <t>13.4" x 9.5", 20 Mesh</t>
  </si>
  <si>
    <t>In a pack of</t>
  </si>
  <si>
    <r>
      <t xml:space="preserve">Price     </t>
    </r>
    <r>
      <rPr>
        <b/>
        <sz val="8"/>
        <color theme="1"/>
        <rFont val="Calibri"/>
        <family val="2"/>
        <scheme val="minor"/>
      </rPr>
      <t xml:space="preserve"> per Item</t>
    </r>
  </si>
  <si>
    <t>Item/ Material</t>
  </si>
  <si>
    <t>(Item)</t>
  </si>
  <si>
    <t>Team/Model 2</t>
  </si>
  <si>
    <t>Team/Model 3</t>
  </si>
  <si>
    <t>Team/Model 4</t>
  </si>
  <si>
    <t>Team/Model 5</t>
  </si>
  <si>
    <t>Team/Model 6</t>
  </si>
  <si>
    <t>Team/Model 7</t>
  </si>
  <si>
    <t>Team 1 Subtotal:</t>
  </si>
  <si>
    <t>TOTAL BUDGET:</t>
  </si>
  <si>
    <t xml:space="preserve">TOTAL SPENT TO DATE: </t>
  </si>
  <si>
    <t>TOTAL AVAILABLE FUNDS:</t>
  </si>
  <si>
    <t>Team 2 Subtotal:</t>
  </si>
  <si>
    <t>Team 3 Subtotal:</t>
  </si>
  <si>
    <t>Team 4 Subtotal:</t>
  </si>
  <si>
    <t>Team 5 Subtotal:</t>
  </si>
  <si>
    <t>Team 6 Subtotal:</t>
  </si>
  <si>
    <t>Team 7 Subtotal:</t>
  </si>
  <si>
    <t>Class:</t>
  </si>
  <si>
    <t>Example: ARCH_401</t>
  </si>
  <si>
    <t>Section:</t>
  </si>
  <si>
    <t>Example: 4</t>
  </si>
  <si>
    <t>(Name)</t>
  </si>
  <si>
    <t>Date Needed:</t>
  </si>
  <si>
    <t>(Enter date by which materials below must be procured)</t>
  </si>
  <si>
    <t>Project Budget:</t>
  </si>
  <si>
    <t>(Enter total amount approved for this project)</t>
  </si>
  <si>
    <t>INSTRUCTIONS:</t>
  </si>
  <si>
    <t>Lead Faculty:</t>
  </si>
  <si>
    <t>1. LEAD FACULTY, fill in the header and Budget amount for each Team/Model (in green)</t>
  </si>
  <si>
    <t>6. LEAD FACULTY, email completed Shopping List to sdc.admin@wsu.edu</t>
  </si>
  <si>
    <t>3. For each item, provide all available information in columns D, E, F, G, H, I, K (white cells)</t>
  </si>
  <si>
    <t>2. LEAD FACULTY, enter names assigned to each Team or Model (orange cells)</t>
  </si>
  <si>
    <t>4. Paste the link to item in column M (white cells)</t>
  </si>
  <si>
    <t>5. DO NOT ALTER grey cells, they will populate automatically and will help track spending</t>
  </si>
  <si>
    <t>(must have a link)</t>
  </si>
  <si>
    <t>1. LEAD FACULTY, fill in the header (Column B) and Budget amount for each Team/Model (in green)</t>
  </si>
  <si>
    <t>Total Spent:</t>
  </si>
  <si>
    <t>Web Link to Item</t>
  </si>
  <si>
    <t>3. For each item, provide all available information in columns D, E, F, G, H, I, K (white cells); use EXAMPLE in Line 10 for guidance</t>
  </si>
  <si>
    <r>
      <rPr>
        <b/>
        <sz val="11"/>
        <color rgb="FFFF0000"/>
        <rFont val="Calibri"/>
        <family val="2"/>
        <scheme val="minor"/>
      </rPr>
      <t>IMPORTANT: Do NOT change grey cells</t>
    </r>
    <r>
      <rPr>
        <sz val="11"/>
        <color rgb="FFFF0000"/>
        <rFont val="Calibri"/>
        <family val="2"/>
        <scheme val="minor"/>
      </rPr>
      <t>; they are pre-filled with formulas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</si>
</sst>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Aptos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5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1" tint="0.34998626667073579"/>
      </left>
      <right/>
      <top/>
      <bottom style="thick">
        <color theme="5" tint="-0.499984740745262"/>
      </bottom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 style="thick">
        <color theme="5" tint="-0.499984740745262"/>
      </top>
      <bottom/>
      <diagonal/>
    </border>
    <border>
      <left style="medium">
        <color theme="1" tint="0.34998626667073579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44" fontId="0" fillId="0" borderId="0" xfId="1" applyFont="1"/>
    <xf numFmtId="0" fontId="3" fillId="0" borderId="0" xfId="0" applyFont="1" applyAlignment="1">
      <alignment horizontal="right"/>
    </xf>
    <xf numFmtId="44" fontId="0" fillId="0" borderId="0" xfId="1" applyFont="1" applyFill="1"/>
    <xf numFmtId="0" fontId="3" fillId="2" borderId="0" xfId="0" applyFont="1" applyFill="1"/>
    <xf numFmtId="0" fontId="0" fillId="2" borderId="0" xfId="0" applyFill="1"/>
    <xf numFmtId="0" fontId="3" fillId="0" borderId="0" xfId="0" applyFont="1" applyFill="1"/>
    <xf numFmtId="0" fontId="0" fillId="0" borderId="0" xfId="0" applyFill="1"/>
    <xf numFmtId="0" fontId="8" fillId="2" borderId="0" xfId="0" applyFont="1" applyFill="1"/>
    <xf numFmtId="168" fontId="3" fillId="0" borderId="0" xfId="1" applyNumberFormat="1" applyFont="1" applyAlignment="1">
      <alignment horizontal="right"/>
    </xf>
    <xf numFmtId="44" fontId="0" fillId="0" borderId="0" xfId="1" applyFont="1" applyFill="1" applyAlignment="1">
      <alignment vertical="top"/>
    </xf>
    <xf numFmtId="0" fontId="4" fillId="5" borderId="0" xfId="2" applyFill="1"/>
    <xf numFmtId="168" fontId="7" fillId="5" borderId="0" xfId="1" applyNumberFormat="1" applyFont="1" applyFill="1"/>
    <xf numFmtId="168" fontId="7" fillId="0" borderId="0" xfId="1" applyNumberFormat="1" applyFont="1" applyFill="1"/>
    <xf numFmtId="168" fontId="0" fillId="0" borderId="0" xfId="1" applyNumberFormat="1" applyFont="1"/>
    <xf numFmtId="0" fontId="11" fillId="0" borderId="0" xfId="0" applyFont="1" applyFill="1" applyAlignment="1">
      <alignment vertical="center" wrapText="1"/>
    </xf>
    <xf numFmtId="0" fontId="4" fillId="0" borderId="0" xfId="2" applyFill="1"/>
    <xf numFmtId="0" fontId="3" fillId="2" borderId="4" xfId="0" applyFont="1" applyFill="1" applyBorder="1"/>
    <xf numFmtId="0" fontId="8" fillId="2" borderId="4" xfId="0" applyFont="1" applyFill="1" applyBorder="1"/>
    <xf numFmtId="0" fontId="11" fillId="0" borderId="4" xfId="0" applyFont="1" applyFill="1" applyBorder="1" applyAlignment="1">
      <alignment vertical="center" wrapText="1"/>
    </xf>
    <xf numFmtId="168" fontId="7" fillId="0" borderId="4" xfId="1" applyNumberFormat="1" applyFont="1" applyFill="1" applyBorder="1"/>
    <xf numFmtId="0" fontId="3" fillId="0" borderId="0" xfId="0" applyFont="1" applyFill="1" applyAlignment="1">
      <alignment horizontal="right"/>
    </xf>
    <xf numFmtId="44" fontId="3" fillId="0" borderId="0" xfId="1" applyFont="1" applyFill="1" applyAlignment="1">
      <alignment horizontal="right"/>
    </xf>
    <xf numFmtId="44" fontId="3" fillId="0" borderId="0" xfId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3" borderId="5" xfId="0" applyFont="1" applyFill="1" applyBorder="1"/>
    <xf numFmtId="0" fontId="3" fillId="3" borderId="5" xfId="0" applyFont="1" applyFill="1" applyBorder="1" applyAlignment="1">
      <alignment wrapText="1"/>
    </xf>
    <xf numFmtId="0" fontId="3" fillId="0" borderId="5" xfId="0" applyFont="1" applyFill="1" applyBorder="1"/>
    <xf numFmtId="0" fontId="3" fillId="3" borderId="0" xfId="0" applyFont="1" applyFill="1" applyAlignment="1">
      <alignment horizontal="right"/>
    </xf>
    <xf numFmtId="168" fontId="7" fillId="3" borderId="0" xfId="1" applyNumberFormat="1" applyFont="1" applyFill="1"/>
    <xf numFmtId="168" fontId="3" fillId="3" borderId="3" xfId="1" applyNumberFormat="1" applyFont="1" applyFill="1" applyBorder="1"/>
    <xf numFmtId="168" fontId="3" fillId="3" borderId="0" xfId="1" applyNumberFormat="1" applyFont="1" applyFill="1" applyAlignment="1">
      <alignment horizontal="right"/>
    </xf>
    <xf numFmtId="168" fontId="3" fillId="3" borderId="2" xfId="1" applyNumberFormat="1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wrapText="1"/>
    </xf>
    <xf numFmtId="168" fontId="15" fillId="4" borderId="0" xfId="0" applyNumberFormat="1" applyFont="1" applyFill="1"/>
    <xf numFmtId="0" fontId="12" fillId="5" borderId="0" xfId="0" applyFont="1" applyFill="1" applyAlignment="1">
      <alignment horizontal="right"/>
    </xf>
    <xf numFmtId="168" fontId="7" fillId="3" borderId="4" xfId="1" applyNumberFormat="1" applyFont="1" applyFill="1" applyBorder="1"/>
    <xf numFmtId="0" fontId="2" fillId="6" borderId="5" xfId="0" applyFont="1" applyFill="1" applyBorder="1" applyAlignment="1">
      <alignment horizontal="center" wrapText="1"/>
    </xf>
    <xf numFmtId="0" fontId="16" fillId="4" borderId="0" xfId="0" applyFont="1" applyFill="1" applyAlignment="1">
      <alignment wrapText="1"/>
    </xf>
    <xf numFmtId="0" fontId="16" fillId="4" borderId="0" xfId="0" applyFont="1" applyFill="1"/>
    <xf numFmtId="168" fontId="3" fillId="4" borderId="0" xfId="1" applyNumberFormat="1" applyFont="1" applyFill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 applyAlignment="1">
      <alignment horizontal="right"/>
    </xf>
    <xf numFmtId="168" fontId="19" fillId="3" borderId="0" xfId="0" applyNumberFormat="1" applyFont="1" applyFill="1" applyBorder="1"/>
    <xf numFmtId="44" fontId="19" fillId="3" borderId="1" xfId="0" applyNumberFormat="1" applyFont="1" applyFill="1" applyBorder="1"/>
    <xf numFmtId="0" fontId="0" fillId="0" borderId="4" xfId="0" applyBorder="1"/>
    <xf numFmtId="44" fontId="17" fillId="0" borderId="4" xfId="1" applyFont="1" applyFill="1" applyBorder="1"/>
    <xf numFmtId="44" fontId="18" fillId="0" borderId="4" xfId="1" applyFont="1" applyFill="1" applyBorder="1"/>
    <xf numFmtId="44" fontId="19" fillId="0" borderId="4" xfId="1" applyFont="1" applyFill="1" applyBorder="1" applyAlignment="1">
      <alignment horizontal="right"/>
    </xf>
    <xf numFmtId="168" fontId="19" fillId="3" borderId="4" xfId="1" applyNumberFormat="1" applyFont="1" applyFill="1" applyBorder="1"/>
    <xf numFmtId="49" fontId="3" fillId="3" borderId="5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wrapText="1"/>
    </xf>
    <xf numFmtId="49" fontId="14" fillId="4" borderId="0" xfId="0" applyNumberFormat="1" applyFont="1" applyFill="1" applyAlignment="1">
      <alignment wrapText="1"/>
    </xf>
    <xf numFmtId="49" fontId="15" fillId="4" borderId="0" xfId="0" applyNumberFormat="1" applyFont="1" applyFill="1" applyAlignment="1">
      <alignment horizontal="right" wrapText="1"/>
    </xf>
    <xf numFmtId="49" fontId="16" fillId="4" borderId="0" xfId="0" applyNumberFormat="1" applyFont="1" applyFill="1" applyAlignment="1">
      <alignment wrapText="1"/>
    </xf>
    <xf numFmtId="49" fontId="7" fillId="5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9" fillId="0" borderId="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0" xfId="0" applyNumberFormat="1" applyFill="1"/>
    <xf numFmtId="49" fontId="3" fillId="4" borderId="0" xfId="0" applyNumberFormat="1" applyFont="1" applyFill="1" applyAlignment="1">
      <alignment horizontal="right"/>
    </xf>
    <xf numFmtId="49" fontId="3" fillId="2" borderId="0" xfId="0" applyNumberFormat="1" applyFont="1" applyFill="1"/>
    <xf numFmtId="49" fontId="0" fillId="2" borderId="0" xfId="0" applyNumberFormat="1" applyFill="1"/>
    <xf numFmtId="49" fontId="8" fillId="2" borderId="0" xfId="0" applyNumberFormat="1" applyFont="1" applyFill="1"/>
    <xf numFmtId="49" fontId="0" fillId="0" borderId="0" xfId="0" applyNumberFormat="1"/>
    <xf numFmtId="49" fontId="3" fillId="2" borderId="4" xfId="0" applyNumberFormat="1" applyFont="1" applyFill="1" applyBorder="1"/>
    <xf numFmtId="49" fontId="0" fillId="0" borderId="4" xfId="0" applyNumberFormat="1" applyBorder="1"/>
    <xf numFmtId="1" fontId="3" fillId="3" borderId="5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16" fillId="4" borderId="0" xfId="0" applyNumberFormat="1" applyFont="1" applyFill="1" applyAlignment="1">
      <alignment horizontal="left"/>
    </xf>
    <xf numFmtId="1" fontId="14" fillId="4" borderId="0" xfId="0" applyNumberFormat="1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7" fillId="0" borderId="4" xfId="0" applyNumberFormat="1" applyFont="1" applyFill="1" applyBorder="1" applyAlignment="1">
      <alignment horizontal="left"/>
    </xf>
    <xf numFmtId="1" fontId="5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4" xfId="0" applyNumberFormat="1" applyBorder="1" applyAlignment="1">
      <alignment horizontal="left"/>
    </xf>
    <xf numFmtId="49" fontId="8" fillId="0" borderId="0" xfId="0" applyNumberFormat="1" applyFont="1" applyFill="1"/>
    <xf numFmtId="0" fontId="8" fillId="0" borderId="0" xfId="0" applyFont="1" applyFill="1"/>
    <xf numFmtId="49" fontId="7" fillId="5" borderId="7" xfId="0" applyNumberFormat="1" applyFont="1" applyFill="1" applyBorder="1" applyAlignment="1">
      <alignment wrapText="1"/>
    </xf>
    <xf numFmtId="49" fontId="11" fillId="0" borderId="7" xfId="0" applyNumberFormat="1" applyFont="1" applyFill="1" applyBorder="1" applyAlignment="1">
      <alignment vertical="center" wrapText="1"/>
    </xf>
    <xf numFmtId="49" fontId="0" fillId="0" borderId="7" xfId="0" applyNumberFormat="1" applyFont="1" applyBorder="1" applyAlignment="1">
      <alignment wrapText="1"/>
    </xf>
    <xf numFmtId="49" fontId="11" fillId="0" borderId="8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wrapText="1"/>
    </xf>
    <xf numFmtId="49" fontId="0" fillId="0" borderId="7" xfId="0" applyNumberFormat="1" applyFont="1" applyFill="1" applyBorder="1" applyAlignment="1">
      <alignment wrapText="1"/>
    </xf>
    <xf numFmtId="49" fontId="0" fillId="0" borderId="6" xfId="0" applyNumberFormat="1" applyFont="1" applyFill="1" applyBorder="1" applyAlignment="1">
      <alignment wrapText="1"/>
    </xf>
    <xf numFmtId="49" fontId="3" fillId="3" borderId="9" xfId="0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168" fontId="3" fillId="3" borderId="1" xfId="1" applyNumberFormat="1" applyFont="1" applyFill="1" applyBorder="1" applyAlignment="1">
      <alignment horizontal="right"/>
    </xf>
    <xf numFmtId="168" fontId="3" fillId="3" borderId="10" xfId="1" applyNumberFormat="1" applyFont="1" applyFill="1" applyBorder="1"/>
    <xf numFmtId="49" fontId="11" fillId="0" borderId="5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wrapText="1"/>
    </xf>
    <xf numFmtId="1" fontId="7" fillId="0" borderId="5" xfId="0" applyNumberFormat="1" applyFont="1" applyFill="1" applyBorder="1" applyAlignment="1">
      <alignment horizontal="left"/>
    </xf>
    <xf numFmtId="168" fontId="7" fillId="0" borderId="5" xfId="1" applyNumberFormat="1" applyFont="1" applyFill="1" applyBorder="1"/>
    <xf numFmtId="168" fontId="7" fillId="3" borderId="5" xfId="1" applyNumberFormat="1" applyFont="1" applyFill="1" applyBorder="1"/>
    <xf numFmtId="0" fontId="11" fillId="0" borderId="5" xfId="0" applyFont="1" applyFill="1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m12.safelinks.protection.outlook.com/?url=https%3A%2F%2Fwww.amazon.com%2Fdp%2FB0BYVDTK8T%2Fref%3Dsspa_dk_detail_0%3Fpf_rd_p%3Df734d1a2-0bf9-4a26-ad34-2e1b969a5a75%26pf_rd_r%3DR1VKR5XXVHVR5FTJZQYB%26pd_rd_wg%3DVMkDT%26pd_rd_w%3DAgNif%26content-id%3Damzn1.sym.f734d1a2-0bf9-4a26-ad34-2e1b969a5a75%26pd_rd_r%3D6fd22d8f-8505-431e-b280-b6c8bc6d9f4d%26s%3Dhome-garden%26sp_csd%3Dd2lkZ2V0TmFtZT1zcF9kZXRhaWw%26th%3D1&amp;data=05%7C01%7Celena.gentry%40wsu.edu%7C2c07b1c2766a420c64d108dbe6cdbd12%7Cb52be471f7f147b4a8790c799bb53db5%7C0%7C0%7C638357543531748599%7CUnknown%7CTWFpbGZsb3d8eyJWIjoiMC4wLjAwMDAiLCJQIjoiV2luMzIiLCJBTiI6Ik1haWwiLCJXVCI6Mn0%3D%7C3000%7C%7C%7C&amp;sdata=QweYR9%2Fq85miXHbGa%2BNWZJFO355LgUHa2QpBfd43VzM%3D&amp;reserved=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nam12.safelinks.protection.outlook.com/?url=https%3A%2F%2Fwww.amazon.com%2Fdp%2FB0BYVDTK8T%2Fref%3Dsspa_dk_detail_0%3Fpf_rd_p%3Df734d1a2-0bf9-4a26-ad34-2e1b969a5a75%26pf_rd_r%3DR1VKR5XXVHVR5FTJZQYB%26pd_rd_wg%3DVMkDT%26pd_rd_w%3DAgNif%26content-id%3Damzn1.sym.f734d1a2-0bf9-4a26-ad34-2e1b969a5a75%26pd_rd_r%3D6fd22d8f-8505-431e-b280-b6c8bc6d9f4d%26s%3Dhome-garden%26sp_csd%3Dd2lkZ2V0TmFtZT1zcF9kZXRhaWw%26th%3D1&amp;data=05%7C01%7Celena.gentry%40wsu.edu%7C2c07b1c2766a420c64d108dbe6cdbd12%7Cb52be471f7f147b4a8790c799bb53db5%7C0%7C0%7C638357543531748599%7CUnknown%7CTWFpbGZsb3d8eyJWIjoiMC4wLjAwMDAiLCJQIjoiV2luMzIiLCJBTiI6Ik1haWwiLCJXVCI6Mn0%3D%7C3000%7C%7C%7C&amp;sdata=QweYR9%2Fq85miXHbGa%2BNWZJFO355LgUHa2QpBfd43VzM%3D&amp;reser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486FF-44AE-40E6-9DF2-8692DD9FF35A}">
  <sheetPr>
    <pageSetUpPr fitToPage="1"/>
  </sheetPr>
  <dimension ref="A1:M29"/>
  <sheetViews>
    <sheetView tabSelected="1" workbookViewId="0">
      <pane ySplit="1" topLeftCell="A2" activePane="bottomLeft" state="frozen"/>
      <selection pane="bottomLeft" activeCell="E18" sqref="E18"/>
    </sheetView>
  </sheetViews>
  <sheetFormatPr defaultRowHeight="15" x14ac:dyDescent="0.25"/>
  <cols>
    <col min="1" max="1" width="24.42578125" customWidth="1"/>
    <col min="2" max="2" width="14" customWidth="1"/>
    <col min="3" max="3" width="10.7109375" customWidth="1"/>
    <col min="4" max="4" width="18.85546875" customWidth="1"/>
    <col min="5" max="5" width="19.85546875" customWidth="1"/>
    <col min="6" max="6" width="41.85546875" customWidth="1"/>
    <col min="7" max="7" width="11.5703125" customWidth="1"/>
    <col min="13" max="13" width="58.7109375" customWidth="1"/>
  </cols>
  <sheetData>
    <row r="1" spans="1:13" s="7" customFormat="1" x14ac:dyDescent="0.25">
      <c r="A1" s="71"/>
      <c r="B1" s="6"/>
      <c r="C1" s="6"/>
      <c r="D1" s="55"/>
      <c r="E1" s="55"/>
      <c r="F1" s="55"/>
      <c r="G1" s="80"/>
      <c r="H1" s="80"/>
      <c r="I1" s="24"/>
      <c r="J1" s="6"/>
      <c r="K1" s="6"/>
      <c r="L1" s="6"/>
      <c r="M1" s="6"/>
    </row>
    <row r="2" spans="1:13" s="7" customFormat="1" ht="18.75" x14ac:dyDescent="0.3">
      <c r="A2" s="72" t="s">
        <v>36</v>
      </c>
      <c r="B2" s="34" t="s">
        <v>37</v>
      </c>
      <c r="C2" s="35"/>
      <c r="D2" s="56"/>
      <c r="E2" s="56"/>
      <c r="F2" s="57" t="s">
        <v>45</v>
      </c>
      <c r="G2" s="81" t="s">
        <v>47</v>
      </c>
      <c r="H2" s="81"/>
      <c r="I2" s="41"/>
      <c r="J2" s="42"/>
      <c r="K2" s="42"/>
      <c r="L2" s="42"/>
      <c r="M2" s="42"/>
    </row>
    <row r="3" spans="1:13" s="7" customFormat="1" ht="18.75" x14ac:dyDescent="0.3">
      <c r="A3" s="72" t="s">
        <v>38</v>
      </c>
      <c r="B3" s="34" t="s">
        <v>39</v>
      </c>
      <c r="C3" s="35"/>
      <c r="D3" s="56"/>
      <c r="E3" s="56"/>
      <c r="F3" s="58"/>
      <c r="G3" s="81" t="s">
        <v>57</v>
      </c>
      <c r="H3" s="81"/>
      <c r="I3" s="41"/>
      <c r="J3" s="42"/>
      <c r="K3" s="42"/>
      <c r="L3" s="42"/>
      <c r="M3" s="42"/>
    </row>
    <row r="4" spans="1:13" s="7" customFormat="1" ht="18.75" x14ac:dyDescent="0.3">
      <c r="A4" s="72" t="s">
        <v>46</v>
      </c>
      <c r="B4" s="34" t="s">
        <v>40</v>
      </c>
      <c r="C4" s="35"/>
      <c r="D4" s="56"/>
      <c r="E4" s="56"/>
      <c r="F4" s="58"/>
      <c r="G4" s="81" t="s">
        <v>51</v>
      </c>
      <c r="H4" s="81"/>
      <c r="I4" s="41"/>
      <c r="J4" s="42"/>
      <c r="K4" s="42"/>
      <c r="L4" s="42"/>
      <c r="M4" s="42"/>
    </row>
    <row r="5" spans="1:13" s="7" customFormat="1" ht="18.75" x14ac:dyDescent="0.3">
      <c r="A5" s="72" t="s">
        <v>41</v>
      </c>
      <c r="B5" s="34" t="s">
        <v>42</v>
      </c>
      <c r="C5" s="35"/>
      <c r="D5" s="56"/>
      <c r="E5" s="56"/>
      <c r="F5" s="56"/>
      <c r="G5" s="81" t="s">
        <v>52</v>
      </c>
      <c r="H5" s="82"/>
      <c r="I5" s="36"/>
      <c r="J5" s="35"/>
      <c r="K5" s="35"/>
      <c r="L5" s="35"/>
      <c r="M5" s="35"/>
    </row>
    <row r="6" spans="1:13" s="7" customFormat="1" ht="18.75" x14ac:dyDescent="0.3">
      <c r="A6" s="72" t="s">
        <v>43</v>
      </c>
      <c r="B6" s="37">
        <v>0</v>
      </c>
      <c r="C6" s="34" t="s">
        <v>44</v>
      </c>
      <c r="D6" s="56"/>
      <c r="E6" s="56"/>
      <c r="F6" s="56"/>
      <c r="G6" s="81" t="s">
        <v>48</v>
      </c>
      <c r="H6" s="82"/>
      <c r="I6" s="36"/>
      <c r="J6" s="35"/>
      <c r="K6" s="35"/>
      <c r="L6" s="35"/>
      <c r="M6" s="35"/>
    </row>
    <row r="7" spans="1:13" s="7" customFormat="1" ht="18.75" x14ac:dyDescent="0.3">
      <c r="A7" s="72"/>
      <c r="B7" s="37"/>
      <c r="C7" s="34"/>
      <c r="D7" s="56"/>
      <c r="E7" s="56"/>
      <c r="F7" s="56"/>
      <c r="G7" s="81"/>
      <c r="H7" s="82"/>
      <c r="I7" s="36"/>
      <c r="J7" s="35"/>
      <c r="K7" s="35"/>
      <c r="L7" s="35"/>
      <c r="M7" s="35"/>
    </row>
    <row r="8" spans="1:13" s="7" customFormat="1" x14ac:dyDescent="0.25">
      <c r="A8" s="71"/>
      <c r="B8" s="6"/>
      <c r="C8" s="6"/>
      <c r="D8" s="55"/>
      <c r="E8" s="55"/>
      <c r="F8" s="55"/>
      <c r="G8" s="80"/>
      <c r="H8" s="80"/>
      <c r="I8" s="24"/>
      <c r="J8" s="6"/>
      <c r="K8" s="6"/>
      <c r="L8" s="6"/>
      <c r="M8" s="6"/>
    </row>
    <row r="9" spans="1:13" ht="33.75" customHeight="1" x14ac:dyDescent="0.25">
      <c r="A9" s="40" t="s">
        <v>58</v>
      </c>
      <c r="B9" s="40"/>
      <c r="C9" s="25"/>
      <c r="D9" s="54" t="s">
        <v>18</v>
      </c>
      <c r="E9" s="54" t="s">
        <v>5</v>
      </c>
      <c r="F9" s="54" t="s">
        <v>1</v>
      </c>
      <c r="G9" s="79" t="s">
        <v>16</v>
      </c>
      <c r="H9" s="79" t="s">
        <v>2</v>
      </c>
      <c r="I9" s="26" t="s">
        <v>17</v>
      </c>
      <c r="J9" s="25" t="s">
        <v>10</v>
      </c>
      <c r="K9" s="25" t="s">
        <v>11</v>
      </c>
      <c r="L9" s="25" t="s">
        <v>3</v>
      </c>
      <c r="M9" s="25" t="s">
        <v>56</v>
      </c>
    </row>
    <row r="10" spans="1:13" x14ac:dyDescent="0.25">
      <c r="A10" s="28" t="s">
        <v>7</v>
      </c>
      <c r="B10" s="31">
        <f>B6</f>
        <v>0</v>
      </c>
      <c r="C10" s="38" t="s">
        <v>14</v>
      </c>
      <c r="D10" s="59" t="s">
        <v>0</v>
      </c>
      <c r="E10" s="59" t="s">
        <v>6</v>
      </c>
      <c r="F10" s="59" t="s">
        <v>15</v>
      </c>
      <c r="G10" s="83">
        <v>5</v>
      </c>
      <c r="H10" s="83">
        <v>1</v>
      </c>
      <c r="I10" s="12">
        <v>8.99</v>
      </c>
      <c r="J10" s="29">
        <f>I10*H10*0.079</f>
        <v>0.71021000000000001</v>
      </c>
      <c r="K10" s="12">
        <v>0</v>
      </c>
      <c r="L10" s="29">
        <f>I10*H10+J10+K10</f>
        <v>9.7002100000000002</v>
      </c>
      <c r="M10" s="11" t="s">
        <v>4</v>
      </c>
    </row>
    <row r="11" spans="1:13" x14ac:dyDescent="0.25">
      <c r="A11" s="28" t="s">
        <v>8</v>
      </c>
      <c r="B11" s="31">
        <f>L28</f>
        <v>9.7002100000000002</v>
      </c>
      <c r="C11" s="91"/>
      <c r="D11" s="60" t="s">
        <v>19</v>
      </c>
      <c r="E11" s="61"/>
      <c r="F11" s="62"/>
      <c r="G11" s="84"/>
      <c r="H11" s="84"/>
      <c r="I11" s="13"/>
      <c r="J11" s="29"/>
      <c r="K11" s="13"/>
      <c r="L11" s="29">
        <f>I11*H11+J11+K11</f>
        <v>0</v>
      </c>
      <c r="M11" s="15" t="s">
        <v>53</v>
      </c>
    </row>
    <row r="12" spans="1:13" ht="15.75" thickBot="1" x14ac:dyDescent="0.3">
      <c r="A12" s="28" t="s">
        <v>9</v>
      </c>
      <c r="B12" s="101">
        <f>B10-B11</f>
        <v>-9.7002100000000002</v>
      </c>
      <c r="D12" s="60" t="s">
        <v>19</v>
      </c>
      <c r="E12" s="62"/>
      <c r="F12" s="62"/>
      <c r="G12" s="84"/>
      <c r="H12" s="84"/>
      <c r="I12" s="13"/>
      <c r="J12" s="29"/>
      <c r="K12" s="13"/>
      <c r="L12" s="29">
        <f>I12*H12+J12+K12</f>
        <v>0</v>
      </c>
      <c r="M12" s="15" t="s">
        <v>53</v>
      </c>
    </row>
    <row r="13" spans="1:13" ht="15.75" thickTop="1" x14ac:dyDescent="0.25">
      <c r="A13" s="90"/>
      <c r="D13" s="60" t="s">
        <v>19</v>
      </c>
      <c r="E13" s="62"/>
      <c r="F13" s="62"/>
      <c r="G13" s="84"/>
      <c r="H13" s="84"/>
      <c r="I13" s="13"/>
      <c r="J13" s="29"/>
      <c r="K13" s="13"/>
      <c r="L13" s="29">
        <f>I13*H13+J13+K13</f>
        <v>0</v>
      </c>
      <c r="M13" s="15" t="s">
        <v>53</v>
      </c>
    </row>
    <row r="14" spans="1:13" x14ac:dyDescent="0.25">
      <c r="A14" s="90"/>
      <c r="D14" s="60" t="s">
        <v>19</v>
      </c>
      <c r="E14" s="62"/>
      <c r="F14" s="62"/>
      <c r="G14" s="84"/>
      <c r="H14" s="84"/>
      <c r="I14" s="13"/>
      <c r="J14" s="29"/>
      <c r="K14" s="13"/>
      <c r="L14" s="29">
        <f>I14*H14+J14+K14</f>
        <v>0</v>
      </c>
      <c r="M14" s="15" t="s">
        <v>53</v>
      </c>
    </row>
    <row r="15" spans="1:13" x14ac:dyDescent="0.25">
      <c r="A15" s="90"/>
      <c r="D15" s="60" t="s">
        <v>19</v>
      </c>
      <c r="E15" s="62"/>
      <c r="F15" s="62"/>
      <c r="G15" s="84"/>
      <c r="H15" s="84"/>
      <c r="I15" s="13"/>
      <c r="J15" s="29"/>
      <c r="K15" s="13"/>
      <c r="L15" s="29">
        <f>I15*H15+J15+K15</f>
        <v>0</v>
      </c>
      <c r="M15" s="15" t="s">
        <v>53</v>
      </c>
    </row>
    <row r="16" spans="1:13" x14ac:dyDescent="0.25">
      <c r="A16" s="90"/>
      <c r="D16" s="60" t="s">
        <v>19</v>
      </c>
      <c r="E16" s="62"/>
      <c r="F16" s="62"/>
      <c r="G16" s="84"/>
      <c r="H16" s="84"/>
      <c r="I16" s="13"/>
      <c r="J16" s="29"/>
      <c r="K16" s="13"/>
      <c r="L16" s="29">
        <f>I16*H16+J16+K16</f>
        <v>0</v>
      </c>
      <c r="M16" s="15" t="s">
        <v>53</v>
      </c>
    </row>
    <row r="17" spans="1:13" x14ac:dyDescent="0.25">
      <c r="A17" s="90"/>
      <c r="D17" s="60" t="s">
        <v>19</v>
      </c>
      <c r="E17" s="62"/>
      <c r="F17" s="62"/>
      <c r="G17" s="84"/>
      <c r="H17" s="84"/>
      <c r="I17" s="13"/>
      <c r="J17" s="29"/>
      <c r="K17" s="13"/>
      <c r="L17" s="29">
        <f>I17*H17+J17+K17</f>
        <v>0</v>
      </c>
      <c r="M17" s="15" t="s">
        <v>53</v>
      </c>
    </row>
    <row r="18" spans="1:13" x14ac:dyDescent="0.25">
      <c r="A18" s="90"/>
      <c r="D18" s="60" t="s">
        <v>19</v>
      </c>
      <c r="E18" s="62"/>
      <c r="F18" s="62"/>
      <c r="G18" s="84"/>
      <c r="H18" s="84"/>
      <c r="I18" s="13"/>
      <c r="J18" s="29"/>
      <c r="K18" s="13"/>
      <c r="L18" s="29">
        <f>I18*H18+J18+K18</f>
        <v>0</v>
      </c>
      <c r="M18" s="15" t="s">
        <v>53</v>
      </c>
    </row>
    <row r="19" spans="1:13" x14ac:dyDescent="0.25">
      <c r="A19" s="90"/>
      <c r="D19" s="60" t="s">
        <v>19</v>
      </c>
      <c r="E19" s="62"/>
      <c r="F19" s="62"/>
      <c r="G19" s="84"/>
      <c r="H19" s="84"/>
      <c r="I19" s="13"/>
      <c r="J19" s="29"/>
      <c r="K19" s="13"/>
      <c r="L19" s="29">
        <f>I19*H19+J19+K19</f>
        <v>0</v>
      </c>
      <c r="M19" s="15" t="s">
        <v>53</v>
      </c>
    </row>
    <row r="20" spans="1:13" x14ac:dyDescent="0.25">
      <c r="A20" s="90"/>
      <c r="D20" s="60" t="s">
        <v>19</v>
      </c>
      <c r="E20" s="62"/>
      <c r="F20" s="62"/>
      <c r="G20" s="84"/>
      <c r="H20" s="84"/>
      <c r="I20" s="13"/>
      <c r="J20" s="29"/>
      <c r="K20" s="13"/>
      <c r="L20" s="29">
        <f>I20*H20+J20+K20</f>
        <v>0</v>
      </c>
      <c r="M20" s="15" t="s">
        <v>53</v>
      </c>
    </row>
    <row r="21" spans="1:13" x14ac:dyDescent="0.25">
      <c r="A21" s="90"/>
      <c r="D21" s="60" t="s">
        <v>19</v>
      </c>
      <c r="E21" s="62"/>
      <c r="F21" s="62"/>
      <c r="G21" s="84"/>
      <c r="H21" s="84"/>
      <c r="I21" s="13"/>
      <c r="J21" s="29"/>
      <c r="K21" s="13"/>
      <c r="L21" s="29">
        <f>I21*H21+J21+K21</f>
        <v>0</v>
      </c>
      <c r="M21" s="15" t="s">
        <v>53</v>
      </c>
    </row>
    <row r="22" spans="1:13" x14ac:dyDescent="0.25">
      <c r="A22" s="90"/>
      <c r="D22" s="60" t="s">
        <v>19</v>
      </c>
      <c r="E22" s="62"/>
      <c r="F22" s="62"/>
      <c r="G22" s="84"/>
      <c r="H22" s="84"/>
      <c r="I22" s="13"/>
      <c r="J22" s="29"/>
      <c r="K22" s="13"/>
      <c r="L22" s="29">
        <f>I22*H22+J22+K22</f>
        <v>0</v>
      </c>
      <c r="M22" s="15" t="s">
        <v>53</v>
      </c>
    </row>
    <row r="23" spans="1:13" x14ac:dyDescent="0.25">
      <c r="A23" s="90"/>
      <c r="D23" s="60" t="s">
        <v>19</v>
      </c>
      <c r="E23" s="62"/>
      <c r="F23" s="62"/>
      <c r="G23" s="84"/>
      <c r="H23" s="84"/>
      <c r="I23" s="13"/>
      <c r="J23" s="29"/>
      <c r="K23" s="13"/>
      <c r="L23" s="29">
        <f>I23*H23+J23+K23</f>
        <v>0</v>
      </c>
      <c r="M23" s="15" t="s">
        <v>53</v>
      </c>
    </row>
    <row r="24" spans="1:13" x14ac:dyDescent="0.25">
      <c r="A24" s="90"/>
      <c r="D24" s="60" t="s">
        <v>19</v>
      </c>
      <c r="E24" s="62"/>
      <c r="F24" s="62"/>
      <c r="G24" s="84"/>
      <c r="H24" s="84"/>
      <c r="I24" s="13"/>
      <c r="J24" s="29"/>
      <c r="K24" s="13"/>
      <c r="L24" s="29">
        <f>I24*H24+J24+K24</f>
        <v>0</v>
      </c>
      <c r="M24" s="15" t="s">
        <v>53</v>
      </c>
    </row>
    <row r="25" spans="1:13" x14ac:dyDescent="0.25">
      <c r="A25" s="90"/>
      <c r="D25" s="60" t="s">
        <v>19</v>
      </c>
      <c r="E25" s="62"/>
      <c r="F25" s="62"/>
      <c r="G25" s="84"/>
      <c r="H25" s="84"/>
      <c r="I25" s="13"/>
      <c r="J25" s="29"/>
      <c r="K25" s="13"/>
      <c r="L25" s="29">
        <f>I25*H25+J25+K25</f>
        <v>0</v>
      </c>
      <c r="M25" s="15" t="s">
        <v>53</v>
      </c>
    </row>
    <row r="26" spans="1:13" x14ac:dyDescent="0.25">
      <c r="A26" s="90"/>
      <c r="D26" s="60" t="s">
        <v>19</v>
      </c>
      <c r="E26" s="62"/>
      <c r="F26" s="62"/>
      <c r="G26" s="84"/>
      <c r="H26" s="84"/>
      <c r="I26" s="13"/>
      <c r="J26" s="29"/>
      <c r="K26" s="13"/>
      <c r="L26" s="29">
        <f>I26*H26+J26+K26</f>
        <v>0</v>
      </c>
      <c r="M26" s="15" t="s">
        <v>53</v>
      </c>
    </row>
    <row r="27" spans="1:13" x14ac:dyDescent="0.25">
      <c r="A27" s="90"/>
      <c r="D27" s="103" t="s">
        <v>19</v>
      </c>
      <c r="E27" s="104"/>
      <c r="F27" s="104"/>
      <c r="G27" s="105"/>
      <c r="H27" s="105"/>
      <c r="I27" s="106"/>
      <c r="J27" s="107"/>
      <c r="K27" s="106"/>
      <c r="L27" s="107">
        <f>I27*H27+J27+K27</f>
        <v>0</v>
      </c>
      <c r="M27" s="108" t="s">
        <v>53</v>
      </c>
    </row>
    <row r="28" spans="1:13" ht="15.75" thickBot="1" x14ac:dyDescent="0.3">
      <c r="A28" s="76"/>
      <c r="D28" s="63"/>
      <c r="E28" s="64"/>
      <c r="F28" s="64"/>
      <c r="G28" s="85"/>
      <c r="H28" s="85"/>
      <c r="I28" s="14"/>
      <c r="J28" s="14"/>
      <c r="K28" s="9" t="s">
        <v>55</v>
      </c>
      <c r="L28" s="102">
        <f>SUM(L10:L27)</f>
        <v>9.7002100000000002</v>
      </c>
    </row>
    <row r="29" spans="1:13" ht="15.75" thickTop="1" x14ac:dyDescent="0.25"/>
  </sheetData>
  <mergeCells count="1">
    <mergeCell ref="A9:B9"/>
  </mergeCells>
  <hyperlinks>
    <hyperlink ref="M10" r:id="rId1" display="https://nam12.safelinks.protection.outlook.com/?url=https%3A%2F%2Fwww.amazon.com%2Fdp%2FB0BYVDTK8T%2Fref%3Dsspa_dk_detail_0%3Fpf_rd_p%3Df734d1a2-0bf9-4a26-ad34-2e1b969a5a75%26pf_rd_r%3DR1VKR5XXVHVR5FTJZQYB%26pd_rd_wg%3DVMkDT%26pd_rd_w%3DAgNif%26content-id%3Damzn1.sym.f734d1a2-0bf9-4a26-ad34-2e1b969a5a75%26pd_rd_r%3D6fd22d8f-8505-431e-b280-b6c8bc6d9f4d%26s%3Dhome-garden%26sp_csd%3Dd2lkZ2V0TmFtZT1zcF9kZXRhaWw%26th%3D1&amp;data=05%7C01%7Celena.gentry%40wsu.edu%7C2c07b1c2766a420c64d108dbe6cdbd12%7Cb52be471f7f147b4a8790c799bb53db5%7C0%7C0%7C638357543531748599%7CUnknown%7CTWFpbGZsb3d8eyJWIjoiMC4wLjAwMDAiLCJQIjoiV2luMzIiLCJBTiI6Ik1haWwiLCJXVCI6Mn0%3D%7C3000%7C%7C%7C&amp;sdata=QweYR9%2Fq85miXHbGa%2BNWZJFO355LgUHa2QpBfd43VzM%3D&amp;reserved=0" xr:uid="{E7EA210D-6437-45CB-8262-3057D7022549}"/>
  </hyperlinks>
  <pageMargins left="0.25" right="0.25" top="0.75" bottom="0.75" header="0.3" footer="0.3"/>
  <pageSetup scale="8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5EFC7-FCAB-4BAD-9975-56275DC40EBF}">
  <dimension ref="A1:N77"/>
  <sheetViews>
    <sheetView workbookViewId="0">
      <pane ySplit="1" topLeftCell="A2" activePane="bottomLeft" state="frozen"/>
      <selection pane="bottomLeft" sqref="A1:B1"/>
    </sheetView>
  </sheetViews>
  <sheetFormatPr defaultRowHeight="15" x14ac:dyDescent="0.25"/>
  <cols>
    <col min="1" max="1" width="22.42578125" style="76" customWidth="1"/>
    <col min="2" max="2" width="15" customWidth="1"/>
    <col min="3" max="3" width="21" customWidth="1"/>
    <col min="4" max="4" width="20.140625" style="63" customWidth="1"/>
    <col min="5" max="5" width="18.42578125" style="64" customWidth="1"/>
    <col min="6" max="6" width="24.140625" style="64" customWidth="1"/>
    <col min="7" max="7" width="11.5703125" style="85" customWidth="1"/>
    <col min="8" max="8" width="10.140625" style="85" customWidth="1"/>
    <col min="9" max="11" width="9.140625" customWidth="1"/>
    <col min="12" max="12" width="12.28515625" style="7" customWidth="1"/>
    <col min="13" max="13" width="46.140625" customWidth="1"/>
  </cols>
  <sheetData>
    <row r="1" spans="1:13" ht="33.75" customHeight="1" x14ac:dyDescent="0.25">
      <c r="A1" s="40" t="s">
        <v>58</v>
      </c>
      <c r="B1" s="40"/>
      <c r="C1" s="27"/>
      <c r="D1" s="99" t="s">
        <v>18</v>
      </c>
      <c r="E1" s="54" t="s">
        <v>5</v>
      </c>
      <c r="F1" s="54" t="s">
        <v>1</v>
      </c>
      <c r="G1" s="79" t="s">
        <v>16</v>
      </c>
      <c r="H1" s="79" t="s">
        <v>2</v>
      </c>
      <c r="I1" s="26" t="s">
        <v>17</v>
      </c>
      <c r="J1" s="25" t="s">
        <v>10</v>
      </c>
      <c r="K1" s="25" t="s">
        <v>11</v>
      </c>
      <c r="L1" s="25" t="s">
        <v>3</v>
      </c>
      <c r="M1" s="25" t="s">
        <v>56</v>
      </c>
    </row>
    <row r="2" spans="1:13" s="7" customFormat="1" x14ac:dyDescent="0.25">
      <c r="A2" s="71"/>
      <c r="B2" s="6"/>
      <c r="C2" s="6"/>
      <c r="D2" s="100"/>
      <c r="E2" s="55"/>
      <c r="F2" s="55"/>
      <c r="G2" s="80"/>
      <c r="H2" s="80"/>
      <c r="I2" s="24"/>
      <c r="J2" s="6"/>
      <c r="K2" s="6"/>
      <c r="L2" s="6"/>
      <c r="M2" s="6"/>
    </row>
    <row r="3" spans="1:13" s="7" customFormat="1" ht="18.75" x14ac:dyDescent="0.3">
      <c r="A3" s="72" t="s">
        <v>36</v>
      </c>
      <c r="B3" s="34" t="s">
        <v>37</v>
      </c>
      <c r="C3" s="35"/>
      <c r="D3" s="56"/>
      <c r="E3" s="56"/>
      <c r="F3" s="57" t="s">
        <v>45</v>
      </c>
      <c r="G3" s="81" t="s">
        <v>54</v>
      </c>
      <c r="H3" s="81"/>
      <c r="I3" s="41"/>
      <c r="J3" s="42"/>
      <c r="K3" s="42"/>
      <c r="L3" s="42"/>
      <c r="M3" s="42"/>
    </row>
    <row r="4" spans="1:13" s="7" customFormat="1" ht="18.75" x14ac:dyDescent="0.3">
      <c r="A4" s="72" t="s">
        <v>38</v>
      </c>
      <c r="B4" s="34" t="s">
        <v>39</v>
      </c>
      <c r="C4" s="35"/>
      <c r="D4" s="56"/>
      <c r="E4" s="56"/>
      <c r="F4" s="58"/>
      <c r="G4" s="81" t="s">
        <v>50</v>
      </c>
      <c r="H4" s="81"/>
      <c r="I4" s="41"/>
      <c r="J4" s="42"/>
      <c r="K4" s="42"/>
      <c r="L4" s="42"/>
      <c r="M4" s="42"/>
    </row>
    <row r="5" spans="1:13" s="7" customFormat="1" ht="18.75" x14ac:dyDescent="0.3">
      <c r="A5" s="72" t="s">
        <v>46</v>
      </c>
      <c r="B5" s="34" t="s">
        <v>40</v>
      </c>
      <c r="C5" s="35"/>
      <c r="D5" s="56"/>
      <c r="E5" s="56"/>
      <c r="F5" s="58"/>
      <c r="G5" s="81" t="s">
        <v>49</v>
      </c>
      <c r="H5" s="81"/>
      <c r="I5" s="41"/>
      <c r="J5" s="42"/>
      <c r="K5" s="42"/>
      <c r="L5" s="42"/>
      <c r="M5" s="42"/>
    </row>
    <row r="6" spans="1:13" s="7" customFormat="1" ht="18.75" x14ac:dyDescent="0.3">
      <c r="A6" s="72" t="s">
        <v>41</v>
      </c>
      <c r="B6" s="34" t="s">
        <v>42</v>
      </c>
      <c r="C6" s="35"/>
      <c r="D6" s="56"/>
      <c r="E6" s="56"/>
      <c r="F6" s="56"/>
      <c r="G6" s="81" t="s">
        <v>51</v>
      </c>
      <c r="H6" s="82"/>
      <c r="I6" s="36"/>
      <c r="J6" s="35"/>
      <c r="K6" s="35"/>
      <c r="L6" s="35"/>
      <c r="M6" s="35"/>
    </row>
    <row r="7" spans="1:13" s="7" customFormat="1" ht="18.75" x14ac:dyDescent="0.3">
      <c r="A7" s="72" t="s">
        <v>43</v>
      </c>
      <c r="B7" s="37">
        <v>0</v>
      </c>
      <c r="C7" s="34" t="s">
        <v>44</v>
      </c>
      <c r="D7" s="56"/>
      <c r="E7" s="56"/>
      <c r="F7" s="56"/>
      <c r="G7" s="81" t="s">
        <v>52</v>
      </c>
      <c r="H7" s="82"/>
      <c r="I7" s="36"/>
      <c r="J7" s="35"/>
      <c r="K7" s="35"/>
      <c r="L7" s="35"/>
      <c r="M7" s="35"/>
    </row>
    <row r="8" spans="1:13" s="7" customFormat="1" ht="18.75" x14ac:dyDescent="0.3">
      <c r="A8" s="72"/>
      <c r="B8" s="37"/>
      <c r="C8" s="34"/>
      <c r="D8" s="56"/>
      <c r="E8" s="56"/>
      <c r="F8" s="56"/>
      <c r="G8" s="81" t="s">
        <v>48</v>
      </c>
      <c r="H8" s="82"/>
      <c r="I8" s="36"/>
      <c r="J8" s="35"/>
      <c r="K8" s="35"/>
      <c r="L8" s="35"/>
      <c r="M8" s="35"/>
    </row>
    <row r="9" spans="1:13" s="7" customFormat="1" x14ac:dyDescent="0.25">
      <c r="A9" s="71"/>
      <c r="B9" s="6"/>
      <c r="C9" s="6"/>
      <c r="D9" s="100"/>
      <c r="E9" s="55"/>
      <c r="F9" s="55"/>
      <c r="G9" s="80"/>
      <c r="H9" s="80"/>
      <c r="I9" s="24"/>
      <c r="J9" s="6"/>
      <c r="K9" s="6"/>
      <c r="L9" s="6"/>
      <c r="M9" s="6"/>
    </row>
    <row r="10" spans="1:13" x14ac:dyDescent="0.25">
      <c r="A10" s="73" t="s">
        <v>12</v>
      </c>
      <c r="B10" s="4"/>
      <c r="C10" s="38" t="s">
        <v>14</v>
      </c>
      <c r="D10" s="92" t="s">
        <v>0</v>
      </c>
      <c r="E10" s="59" t="s">
        <v>6</v>
      </c>
      <c r="F10" s="59" t="s">
        <v>15</v>
      </c>
      <c r="G10" s="83">
        <v>5</v>
      </c>
      <c r="H10" s="83">
        <v>1</v>
      </c>
      <c r="I10" s="12">
        <v>8.99</v>
      </c>
      <c r="J10" s="29">
        <f>I10*H10*0.079</f>
        <v>0.71021000000000001</v>
      </c>
      <c r="K10" s="12">
        <v>0</v>
      </c>
      <c r="L10" s="29">
        <f>I10*H10+J10+K10</f>
        <v>9.7002100000000002</v>
      </c>
      <c r="M10" s="11" t="s">
        <v>4</v>
      </c>
    </row>
    <row r="11" spans="1:13" x14ac:dyDescent="0.25">
      <c r="A11" s="74"/>
      <c r="B11" s="5"/>
      <c r="C11" s="8"/>
      <c r="D11" s="93" t="s">
        <v>19</v>
      </c>
      <c r="E11" s="61"/>
      <c r="F11" s="62"/>
      <c r="G11" s="84"/>
      <c r="H11" s="84"/>
      <c r="I11" s="13"/>
      <c r="J11" s="29"/>
      <c r="K11" s="13"/>
      <c r="L11" s="29">
        <f>I11*H11+J11+K11</f>
        <v>0</v>
      </c>
      <c r="M11" s="15" t="s">
        <v>53</v>
      </c>
    </row>
    <row r="12" spans="1:13" x14ac:dyDescent="0.25">
      <c r="A12" s="75" t="s">
        <v>13</v>
      </c>
      <c r="B12" s="33" t="s">
        <v>7</v>
      </c>
      <c r="C12" s="43">
        <v>0</v>
      </c>
      <c r="D12" s="93" t="s">
        <v>19</v>
      </c>
      <c r="E12" s="62"/>
      <c r="F12" s="62"/>
      <c r="G12" s="84"/>
      <c r="H12" s="84"/>
      <c r="I12" s="13"/>
      <c r="J12" s="29"/>
      <c r="K12" s="13"/>
      <c r="L12" s="29">
        <f>I12*H12+J12+K12</f>
        <v>0</v>
      </c>
      <c r="M12" s="15" t="s">
        <v>53</v>
      </c>
    </row>
    <row r="13" spans="1:13" x14ac:dyDescent="0.25">
      <c r="A13" s="75" t="s">
        <v>13</v>
      </c>
      <c r="B13" s="2" t="s">
        <v>8</v>
      </c>
      <c r="C13" s="31">
        <f>L18</f>
        <v>9.7002100000000002</v>
      </c>
      <c r="D13" s="93" t="s">
        <v>19</v>
      </c>
      <c r="E13" s="62"/>
      <c r="F13" s="62"/>
      <c r="G13" s="84"/>
      <c r="H13" s="84"/>
      <c r="I13" s="13"/>
      <c r="J13" s="29"/>
      <c r="K13" s="13"/>
      <c r="L13" s="29">
        <f>I13*H13+J13+K13</f>
        <v>0</v>
      </c>
      <c r="M13" s="15" t="s">
        <v>53</v>
      </c>
    </row>
    <row r="14" spans="1:13" x14ac:dyDescent="0.25">
      <c r="A14" s="75" t="s">
        <v>13</v>
      </c>
      <c r="B14" s="2" t="s">
        <v>9</v>
      </c>
      <c r="C14" s="32">
        <f>C12-C13</f>
        <v>-9.7002100000000002</v>
      </c>
      <c r="D14" s="93" t="s">
        <v>19</v>
      </c>
      <c r="E14" s="62"/>
      <c r="F14" s="62"/>
      <c r="G14" s="84"/>
      <c r="H14" s="84"/>
      <c r="I14" s="13"/>
      <c r="J14" s="29"/>
      <c r="K14" s="13"/>
      <c r="L14" s="29">
        <f>I14*H14+J14+K14</f>
        <v>0</v>
      </c>
      <c r="M14" s="15" t="s">
        <v>53</v>
      </c>
    </row>
    <row r="15" spans="1:13" x14ac:dyDescent="0.25">
      <c r="A15" s="75" t="s">
        <v>13</v>
      </c>
      <c r="D15" s="93" t="s">
        <v>19</v>
      </c>
      <c r="E15" s="62"/>
      <c r="F15" s="62"/>
      <c r="G15" s="84"/>
      <c r="H15" s="84"/>
      <c r="I15" s="13"/>
      <c r="J15" s="29"/>
      <c r="K15" s="13"/>
      <c r="L15" s="29">
        <f>I15*H15+J15+K15</f>
        <v>0</v>
      </c>
      <c r="M15" s="15" t="s">
        <v>53</v>
      </c>
    </row>
    <row r="16" spans="1:13" x14ac:dyDescent="0.25">
      <c r="A16" s="75" t="s">
        <v>13</v>
      </c>
      <c r="D16" s="93" t="s">
        <v>19</v>
      </c>
      <c r="E16" s="62"/>
      <c r="F16" s="62"/>
      <c r="G16" s="84"/>
      <c r="H16" s="84"/>
      <c r="I16" s="13"/>
      <c r="J16" s="29"/>
      <c r="K16" s="13"/>
      <c r="L16" s="29">
        <f>I16*H16+J16+K16</f>
        <v>0</v>
      </c>
      <c r="M16" s="15" t="s">
        <v>53</v>
      </c>
    </row>
    <row r="17" spans="1:13" x14ac:dyDescent="0.25">
      <c r="A17" s="75" t="s">
        <v>13</v>
      </c>
      <c r="D17" s="93" t="s">
        <v>19</v>
      </c>
      <c r="E17" s="62"/>
      <c r="F17" s="62"/>
      <c r="G17" s="84"/>
      <c r="H17" s="84"/>
      <c r="I17" s="13"/>
      <c r="J17" s="29"/>
      <c r="K17" s="13"/>
      <c r="L17" s="29">
        <f>I17*H17+J17+K17</f>
        <v>0</v>
      </c>
      <c r="M17" s="15" t="s">
        <v>53</v>
      </c>
    </row>
    <row r="18" spans="1:13" x14ac:dyDescent="0.25">
      <c r="D18" s="94"/>
      <c r="I18" s="14"/>
      <c r="J18" s="14"/>
      <c r="K18" s="9" t="s">
        <v>26</v>
      </c>
      <c r="L18" s="30">
        <f>SUM(L10:L17)</f>
        <v>9.7002100000000002</v>
      </c>
    </row>
    <row r="19" spans="1:13" ht="15.75" thickBot="1" x14ac:dyDescent="0.3">
      <c r="D19" s="94"/>
      <c r="I19" s="1"/>
      <c r="J19" s="1"/>
      <c r="K19" s="1"/>
      <c r="L19" s="3"/>
    </row>
    <row r="20" spans="1:13" ht="15.75" thickTop="1" x14ac:dyDescent="0.25">
      <c r="A20" s="77" t="s">
        <v>20</v>
      </c>
      <c r="B20" s="17"/>
      <c r="C20" s="18"/>
      <c r="D20" s="95" t="s">
        <v>19</v>
      </c>
      <c r="E20" s="65"/>
      <c r="F20" s="66"/>
      <c r="G20" s="86"/>
      <c r="H20" s="86"/>
      <c r="I20" s="20"/>
      <c r="J20" s="39"/>
      <c r="K20" s="20"/>
      <c r="L20" s="39">
        <f>I20*H20+J20+K20</f>
        <v>0</v>
      </c>
      <c r="M20" s="19" t="s">
        <v>53</v>
      </c>
    </row>
    <row r="21" spans="1:13" x14ac:dyDescent="0.25">
      <c r="A21" s="74"/>
      <c r="B21" s="5"/>
      <c r="C21" s="8"/>
      <c r="D21" s="93" t="s">
        <v>19</v>
      </c>
      <c r="E21" s="61"/>
      <c r="F21" s="62"/>
      <c r="G21" s="84"/>
      <c r="H21" s="84"/>
      <c r="I21" s="13"/>
      <c r="J21" s="29"/>
      <c r="K21" s="13"/>
      <c r="L21" s="29">
        <f>I21*H21+J21+K21</f>
        <v>0</v>
      </c>
      <c r="M21" s="15" t="s">
        <v>53</v>
      </c>
    </row>
    <row r="22" spans="1:13" x14ac:dyDescent="0.25">
      <c r="A22" s="75" t="s">
        <v>13</v>
      </c>
      <c r="B22" s="33" t="s">
        <v>7</v>
      </c>
      <c r="C22" s="43">
        <v>0</v>
      </c>
      <c r="D22" s="93" t="s">
        <v>19</v>
      </c>
      <c r="E22" s="62"/>
      <c r="F22" s="62"/>
      <c r="G22" s="84"/>
      <c r="H22" s="84"/>
      <c r="I22" s="13"/>
      <c r="J22" s="29"/>
      <c r="K22" s="13"/>
      <c r="L22" s="29">
        <f>I22*H22+J22+K22</f>
        <v>0</v>
      </c>
      <c r="M22" s="15" t="s">
        <v>53</v>
      </c>
    </row>
    <row r="23" spans="1:13" x14ac:dyDescent="0.25">
      <c r="A23" s="75" t="s">
        <v>13</v>
      </c>
      <c r="B23" s="2" t="s">
        <v>8</v>
      </c>
      <c r="C23" s="31">
        <f>L27</f>
        <v>0</v>
      </c>
      <c r="D23" s="93" t="s">
        <v>19</v>
      </c>
      <c r="E23" s="62"/>
      <c r="F23" s="62"/>
      <c r="G23" s="84"/>
      <c r="H23" s="84"/>
      <c r="I23" s="13"/>
      <c r="J23" s="29"/>
      <c r="K23" s="13"/>
      <c r="L23" s="29">
        <f>I23*H23+J23+K23</f>
        <v>0</v>
      </c>
      <c r="M23" s="15" t="s">
        <v>53</v>
      </c>
    </row>
    <row r="24" spans="1:13" x14ac:dyDescent="0.25">
      <c r="A24" s="75" t="s">
        <v>13</v>
      </c>
      <c r="B24" s="2" t="s">
        <v>9</v>
      </c>
      <c r="C24" s="32">
        <f>C22-C23</f>
        <v>0</v>
      </c>
      <c r="D24" s="93" t="s">
        <v>19</v>
      </c>
      <c r="E24" s="62"/>
      <c r="F24" s="62"/>
      <c r="G24" s="84"/>
      <c r="H24" s="84"/>
      <c r="I24" s="13"/>
      <c r="J24" s="29"/>
      <c r="K24" s="13"/>
      <c r="L24" s="29">
        <f>I24*H24+J24+K24</f>
        <v>0</v>
      </c>
      <c r="M24" s="15" t="s">
        <v>53</v>
      </c>
    </row>
    <row r="25" spans="1:13" x14ac:dyDescent="0.25">
      <c r="A25" s="75" t="s">
        <v>13</v>
      </c>
      <c r="D25" s="93" t="s">
        <v>19</v>
      </c>
      <c r="E25" s="62"/>
      <c r="F25" s="62"/>
      <c r="G25" s="84"/>
      <c r="H25" s="84"/>
      <c r="I25" s="13"/>
      <c r="J25" s="29"/>
      <c r="K25" s="13"/>
      <c r="L25" s="29">
        <f>I25*H25+J25+K25</f>
        <v>0</v>
      </c>
      <c r="M25" s="15" t="s">
        <v>53</v>
      </c>
    </row>
    <row r="26" spans="1:13" x14ac:dyDescent="0.25">
      <c r="A26" s="75" t="s">
        <v>13</v>
      </c>
      <c r="D26" s="93" t="s">
        <v>19</v>
      </c>
      <c r="E26" s="62"/>
      <c r="F26" s="62"/>
      <c r="G26" s="84"/>
      <c r="H26" s="84"/>
      <c r="I26" s="13"/>
      <c r="J26" s="29"/>
      <c r="K26" s="13"/>
      <c r="L26" s="29">
        <f>I26*H26+J26+K26</f>
        <v>0</v>
      </c>
      <c r="M26" s="15" t="s">
        <v>53</v>
      </c>
    </row>
    <row r="27" spans="1:13" x14ac:dyDescent="0.25">
      <c r="D27" s="94"/>
      <c r="I27" s="14"/>
      <c r="J27" s="14"/>
      <c r="K27" s="9" t="s">
        <v>30</v>
      </c>
      <c r="L27" s="30">
        <f>SUM(L20:L26)</f>
        <v>0</v>
      </c>
    </row>
    <row r="28" spans="1:13" s="7" customFormat="1" ht="16.5" thickBot="1" x14ac:dyDescent="0.3">
      <c r="A28" s="71"/>
      <c r="B28" s="21"/>
      <c r="C28" s="22"/>
      <c r="D28" s="96"/>
      <c r="E28" s="67"/>
      <c r="F28" s="68"/>
      <c r="G28" s="87"/>
      <c r="H28" s="88"/>
      <c r="I28" s="3"/>
      <c r="J28" s="3"/>
      <c r="K28" s="3"/>
      <c r="L28" s="3"/>
      <c r="M28" s="16"/>
    </row>
    <row r="29" spans="1:13" ht="15.75" thickTop="1" x14ac:dyDescent="0.25">
      <c r="A29" s="77" t="s">
        <v>21</v>
      </c>
      <c r="B29" s="17"/>
      <c r="C29" s="18"/>
      <c r="D29" s="95" t="s">
        <v>19</v>
      </c>
      <c r="E29" s="65"/>
      <c r="F29" s="66"/>
      <c r="G29" s="86"/>
      <c r="H29" s="86"/>
      <c r="I29" s="20"/>
      <c r="J29" s="39"/>
      <c r="K29" s="20"/>
      <c r="L29" s="39">
        <f>I29*H29+J29+K29</f>
        <v>0</v>
      </c>
      <c r="M29" s="19" t="s">
        <v>53</v>
      </c>
    </row>
    <row r="30" spans="1:13" x14ac:dyDescent="0.25">
      <c r="A30" s="74"/>
      <c r="B30" s="5"/>
      <c r="C30" s="8"/>
      <c r="D30" s="93" t="s">
        <v>19</v>
      </c>
      <c r="E30" s="61"/>
      <c r="F30" s="62"/>
      <c r="G30" s="84"/>
      <c r="H30" s="84"/>
      <c r="I30" s="13"/>
      <c r="J30" s="29"/>
      <c r="K30" s="13"/>
      <c r="L30" s="29">
        <f>I30*H30+J30+K30</f>
        <v>0</v>
      </c>
      <c r="M30" s="15" t="s">
        <v>53</v>
      </c>
    </row>
    <row r="31" spans="1:13" x14ac:dyDescent="0.25">
      <c r="A31" s="75" t="s">
        <v>13</v>
      </c>
      <c r="B31" s="33" t="s">
        <v>7</v>
      </c>
      <c r="C31" s="43">
        <v>0</v>
      </c>
      <c r="D31" s="93" t="s">
        <v>19</v>
      </c>
      <c r="E31" s="62"/>
      <c r="F31" s="62"/>
      <c r="G31" s="84"/>
      <c r="H31" s="84"/>
      <c r="I31" s="13"/>
      <c r="J31" s="29"/>
      <c r="K31" s="13"/>
      <c r="L31" s="29">
        <f>I31*H31+J31+K31</f>
        <v>0</v>
      </c>
      <c r="M31" s="15" t="s">
        <v>53</v>
      </c>
    </row>
    <row r="32" spans="1:13" x14ac:dyDescent="0.25">
      <c r="A32" s="75" t="s">
        <v>13</v>
      </c>
      <c r="B32" s="2" t="s">
        <v>8</v>
      </c>
      <c r="C32" s="31">
        <f>L36</f>
        <v>0</v>
      </c>
      <c r="D32" s="93" t="s">
        <v>19</v>
      </c>
      <c r="E32" s="62"/>
      <c r="F32" s="62"/>
      <c r="G32" s="84"/>
      <c r="H32" s="84"/>
      <c r="I32" s="13"/>
      <c r="J32" s="29"/>
      <c r="K32" s="13"/>
      <c r="L32" s="29">
        <f>I32*H32+J32+K32</f>
        <v>0</v>
      </c>
      <c r="M32" s="15" t="s">
        <v>53</v>
      </c>
    </row>
    <row r="33" spans="1:14" x14ac:dyDescent="0.25">
      <c r="A33" s="75" t="s">
        <v>13</v>
      </c>
      <c r="B33" s="2" t="s">
        <v>9</v>
      </c>
      <c r="C33" s="32">
        <f>C31-C32</f>
        <v>0</v>
      </c>
      <c r="D33" s="93" t="s">
        <v>19</v>
      </c>
      <c r="E33" s="62"/>
      <c r="F33" s="62"/>
      <c r="G33" s="84"/>
      <c r="H33" s="84"/>
      <c r="I33" s="13"/>
      <c r="J33" s="29"/>
      <c r="K33" s="13"/>
      <c r="L33" s="29">
        <f>I33*H33+J33+K33</f>
        <v>0</v>
      </c>
      <c r="M33" s="15" t="s">
        <v>53</v>
      </c>
    </row>
    <row r="34" spans="1:14" x14ac:dyDescent="0.25">
      <c r="A34" s="75" t="s">
        <v>13</v>
      </c>
      <c r="D34" s="93" t="s">
        <v>19</v>
      </c>
      <c r="E34" s="62"/>
      <c r="F34" s="62"/>
      <c r="G34" s="84"/>
      <c r="H34" s="84"/>
      <c r="I34" s="13"/>
      <c r="J34" s="29"/>
      <c r="K34" s="13"/>
      <c r="L34" s="29">
        <f>I34*H34+J34+K34</f>
        <v>0</v>
      </c>
      <c r="M34" s="15" t="s">
        <v>53</v>
      </c>
    </row>
    <row r="35" spans="1:14" x14ac:dyDescent="0.25">
      <c r="A35" s="75" t="s">
        <v>13</v>
      </c>
      <c r="D35" s="93" t="s">
        <v>19</v>
      </c>
      <c r="E35" s="62"/>
      <c r="F35" s="62"/>
      <c r="G35" s="84"/>
      <c r="H35" s="84"/>
      <c r="I35" s="13"/>
      <c r="J35" s="29"/>
      <c r="K35" s="13"/>
      <c r="L35" s="29">
        <f>I35*H35+J35+K35</f>
        <v>0</v>
      </c>
      <c r="M35" s="15" t="s">
        <v>53</v>
      </c>
    </row>
    <row r="36" spans="1:14" x14ac:dyDescent="0.25">
      <c r="D36" s="94"/>
      <c r="I36" s="14"/>
      <c r="J36" s="14"/>
      <c r="K36" s="9" t="s">
        <v>31</v>
      </c>
      <c r="L36" s="30">
        <f>SUM(L29:L35)</f>
        <v>0</v>
      </c>
    </row>
    <row r="37" spans="1:14" ht="16.5" thickBot="1" x14ac:dyDescent="0.3">
      <c r="A37" s="71"/>
      <c r="B37" s="21"/>
      <c r="C37" s="23"/>
      <c r="D37" s="97"/>
      <c r="E37" s="67"/>
      <c r="F37" s="68"/>
      <c r="G37" s="87"/>
      <c r="H37" s="88"/>
      <c r="I37" s="3"/>
      <c r="J37" s="3"/>
      <c r="K37" s="3"/>
      <c r="L37" s="10"/>
      <c r="M37" s="16"/>
      <c r="N37" s="7"/>
    </row>
    <row r="38" spans="1:14" ht="15.75" thickTop="1" x14ac:dyDescent="0.25">
      <c r="A38" s="77" t="s">
        <v>22</v>
      </c>
      <c r="B38" s="17"/>
      <c r="C38" s="18"/>
      <c r="D38" s="95" t="s">
        <v>19</v>
      </c>
      <c r="E38" s="65"/>
      <c r="F38" s="66"/>
      <c r="G38" s="86"/>
      <c r="H38" s="86"/>
      <c r="I38" s="20"/>
      <c r="J38" s="39"/>
      <c r="K38" s="20"/>
      <c r="L38" s="39">
        <f>I38*H38+J38+K38</f>
        <v>0</v>
      </c>
      <c r="M38" s="19" t="s">
        <v>53</v>
      </c>
    </row>
    <row r="39" spans="1:14" x14ac:dyDescent="0.25">
      <c r="A39" s="74"/>
      <c r="B39" s="5"/>
      <c r="C39" s="8"/>
      <c r="D39" s="93" t="s">
        <v>19</v>
      </c>
      <c r="E39" s="61"/>
      <c r="F39" s="62"/>
      <c r="G39" s="84"/>
      <c r="H39" s="84"/>
      <c r="I39" s="13"/>
      <c r="J39" s="29"/>
      <c r="K39" s="13"/>
      <c r="L39" s="29">
        <f>I39*H39+J39+K39</f>
        <v>0</v>
      </c>
      <c r="M39" s="15" t="s">
        <v>53</v>
      </c>
    </row>
    <row r="40" spans="1:14" x14ac:dyDescent="0.25">
      <c r="A40" s="75" t="s">
        <v>13</v>
      </c>
      <c r="B40" s="33" t="s">
        <v>7</v>
      </c>
      <c r="C40" s="43">
        <v>0</v>
      </c>
      <c r="D40" s="93" t="s">
        <v>19</v>
      </c>
      <c r="E40" s="62"/>
      <c r="F40" s="62"/>
      <c r="G40" s="84"/>
      <c r="H40" s="84"/>
      <c r="I40" s="13"/>
      <c r="J40" s="29"/>
      <c r="K40" s="13"/>
      <c r="L40" s="29">
        <f>I40*H40+J40+K40</f>
        <v>0</v>
      </c>
      <c r="M40" s="15" t="s">
        <v>53</v>
      </c>
    </row>
    <row r="41" spans="1:14" x14ac:dyDescent="0.25">
      <c r="A41" s="75" t="s">
        <v>13</v>
      </c>
      <c r="B41" s="2" t="s">
        <v>8</v>
      </c>
      <c r="C41" s="31">
        <f>L45</f>
        <v>0</v>
      </c>
      <c r="D41" s="93" t="s">
        <v>19</v>
      </c>
      <c r="E41" s="62"/>
      <c r="F41" s="62"/>
      <c r="G41" s="84"/>
      <c r="H41" s="84"/>
      <c r="I41" s="13"/>
      <c r="J41" s="29"/>
      <c r="K41" s="13"/>
      <c r="L41" s="29">
        <f>I41*H41+J41+K41</f>
        <v>0</v>
      </c>
      <c r="M41" s="15" t="s">
        <v>53</v>
      </c>
    </row>
    <row r="42" spans="1:14" x14ac:dyDescent="0.25">
      <c r="A42" s="75" t="s">
        <v>13</v>
      </c>
      <c r="B42" s="2" t="s">
        <v>9</v>
      </c>
      <c r="C42" s="32">
        <f>C40-C41</f>
        <v>0</v>
      </c>
      <c r="D42" s="93" t="s">
        <v>19</v>
      </c>
      <c r="E42" s="62"/>
      <c r="F42" s="62"/>
      <c r="G42" s="84"/>
      <c r="H42" s="84"/>
      <c r="I42" s="13"/>
      <c r="J42" s="29"/>
      <c r="K42" s="13"/>
      <c r="L42" s="29">
        <f>I42*H42+J42+K42</f>
        <v>0</v>
      </c>
      <c r="M42" s="15" t="s">
        <v>53</v>
      </c>
    </row>
    <row r="43" spans="1:14" x14ac:dyDescent="0.25">
      <c r="A43" s="75" t="s">
        <v>13</v>
      </c>
      <c r="D43" s="93" t="s">
        <v>19</v>
      </c>
      <c r="E43" s="62"/>
      <c r="F43" s="62"/>
      <c r="G43" s="84"/>
      <c r="H43" s="84"/>
      <c r="I43" s="13"/>
      <c r="J43" s="29"/>
      <c r="K43" s="13"/>
      <c r="L43" s="29">
        <f>I43*H43+J43+K43</f>
        <v>0</v>
      </c>
      <c r="M43" s="15" t="s">
        <v>53</v>
      </c>
    </row>
    <row r="44" spans="1:14" x14ac:dyDescent="0.25">
      <c r="A44" s="75" t="s">
        <v>13</v>
      </c>
      <c r="D44" s="93" t="s">
        <v>19</v>
      </c>
      <c r="E44" s="62"/>
      <c r="F44" s="62"/>
      <c r="G44" s="84"/>
      <c r="H44" s="84"/>
      <c r="I44" s="13"/>
      <c r="J44" s="29"/>
      <c r="K44" s="13"/>
      <c r="L44" s="29">
        <f>I44*H44+J44+K44</f>
        <v>0</v>
      </c>
      <c r="M44" s="15" t="s">
        <v>53</v>
      </c>
    </row>
    <row r="45" spans="1:14" x14ac:dyDescent="0.25">
      <c r="D45" s="94"/>
      <c r="I45" s="14"/>
      <c r="J45" s="14"/>
      <c r="K45" s="9" t="s">
        <v>32</v>
      </c>
      <c r="L45" s="30">
        <f>SUM(L38:L44)</f>
        <v>0</v>
      </c>
    </row>
    <row r="46" spans="1:14" ht="16.5" thickBot="1" x14ac:dyDescent="0.3">
      <c r="A46" s="71"/>
      <c r="B46" s="21"/>
      <c r="C46" s="23"/>
      <c r="D46" s="97"/>
      <c r="E46" s="67"/>
      <c r="F46" s="68"/>
      <c r="G46" s="87"/>
      <c r="H46" s="88"/>
      <c r="I46" s="3"/>
      <c r="J46" s="3"/>
      <c r="K46" s="3"/>
      <c r="L46" s="10"/>
      <c r="M46" s="16"/>
    </row>
    <row r="47" spans="1:14" ht="15.75" thickTop="1" x14ac:dyDescent="0.25">
      <c r="A47" s="77" t="s">
        <v>23</v>
      </c>
      <c r="B47" s="17"/>
      <c r="C47" s="18"/>
      <c r="D47" s="95" t="s">
        <v>19</v>
      </c>
      <c r="E47" s="65"/>
      <c r="F47" s="66"/>
      <c r="G47" s="86"/>
      <c r="H47" s="86"/>
      <c r="I47" s="20"/>
      <c r="J47" s="39"/>
      <c r="K47" s="20"/>
      <c r="L47" s="39">
        <f>I47*H47+J47+K47</f>
        <v>0</v>
      </c>
      <c r="M47" s="19" t="s">
        <v>53</v>
      </c>
    </row>
    <row r="48" spans="1:14" x14ac:dyDescent="0.25">
      <c r="A48" s="74"/>
      <c r="B48" s="5"/>
      <c r="C48" s="8"/>
      <c r="D48" s="93" t="s">
        <v>19</v>
      </c>
      <c r="E48" s="61"/>
      <c r="F48" s="62"/>
      <c r="G48" s="84"/>
      <c r="H48" s="84"/>
      <c r="I48" s="13"/>
      <c r="J48" s="29"/>
      <c r="K48" s="13"/>
      <c r="L48" s="29">
        <f>I48*H48+J48+K48</f>
        <v>0</v>
      </c>
      <c r="M48" s="15" t="s">
        <v>53</v>
      </c>
    </row>
    <row r="49" spans="1:13" x14ac:dyDescent="0.25">
      <c r="A49" s="75" t="s">
        <v>13</v>
      </c>
      <c r="B49" s="33" t="s">
        <v>7</v>
      </c>
      <c r="C49" s="43">
        <v>0</v>
      </c>
      <c r="D49" s="93" t="s">
        <v>19</v>
      </c>
      <c r="E49" s="62"/>
      <c r="F49" s="62"/>
      <c r="G49" s="84"/>
      <c r="H49" s="84"/>
      <c r="I49" s="13"/>
      <c r="J49" s="29"/>
      <c r="K49" s="13"/>
      <c r="L49" s="29">
        <f>I49*H49+J49+K49</f>
        <v>0</v>
      </c>
      <c r="M49" s="15" t="s">
        <v>53</v>
      </c>
    </row>
    <row r="50" spans="1:13" x14ac:dyDescent="0.25">
      <c r="A50" s="75" t="s">
        <v>13</v>
      </c>
      <c r="B50" s="2" t="s">
        <v>8</v>
      </c>
      <c r="C50" s="31">
        <f>L54</f>
        <v>0</v>
      </c>
      <c r="D50" s="93" t="s">
        <v>19</v>
      </c>
      <c r="E50" s="62"/>
      <c r="F50" s="62"/>
      <c r="G50" s="84"/>
      <c r="H50" s="84"/>
      <c r="I50" s="13"/>
      <c r="J50" s="29"/>
      <c r="K50" s="13"/>
      <c r="L50" s="29">
        <f>I50*H50+J50+K50</f>
        <v>0</v>
      </c>
      <c r="M50" s="15" t="s">
        <v>53</v>
      </c>
    </row>
    <row r="51" spans="1:13" x14ac:dyDescent="0.25">
      <c r="A51" s="75" t="s">
        <v>13</v>
      </c>
      <c r="B51" s="2" t="s">
        <v>9</v>
      </c>
      <c r="C51" s="32">
        <f>C49-C50</f>
        <v>0</v>
      </c>
      <c r="D51" s="93" t="s">
        <v>19</v>
      </c>
      <c r="E51" s="62"/>
      <c r="F51" s="62"/>
      <c r="G51" s="84"/>
      <c r="H51" s="84"/>
      <c r="I51" s="13"/>
      <c r="J51" s="29"/>
      <c r="K51" s="13"/>
      <c r="L51" s="29">
        <f>I51*H51+J51+K51</f>
        <v>0</v>
      </c>
      <c r="M51" s="15" t="s">
        <v>53</v>
      </c>
    </row>
    <row r="52" spans="1:13" x14ac:dyDescent="0.25">
      <c r="A52" s="75" t="s">
        <v>13</v>
      </c>
      <c r="D52" s="93" t="s">
        <v>19</v>
      </c>
      <c r="E52" s="62"/>
      <c r="F52" s="62"/>
      <c r="G52" s="84"/>
      <c r="H52" s="84"/>
      <c r="I52" s="13"/>
      <c r="J52" s="29"/>
      <c r="K52" s="13"/>
      <c r="L52" s="29">
        <f>I52*H52+J52+K52</f>
        <v>0</v>
      </c>
      <c r="M52" s="15" t="s">
        <v>53</v>
      </c>
    </row>
    <row r="53" spans="1:13" x14ac:dyDescent="0.25">
      <c r="A53" s="75" t="s">
        <v>13</v>
      </c>
      <c r="D53" s="93" t="s">
        <v>19</v>
      </c>
      <c r="E53" s="62"/>
      <c r="F53" s="62"/>
      <c r="G53" s="84"/>
      <c r="H53" s="84"/>
      <c r="I53" s="13"/>
      <c r="J53" s="29"/>
      <c r="K53" s="13"/>
      <c r="L53" s="29">
        <f>I53*H53+J53+K53</f>
        <v>0</v>
      </c>
      <c r="M53" s="15" t="s">
        <v>53</v>
      </c>
    </row>
    <row r="54" spans="1:13" x14ac:dyDescent="0.25">
      <c r="D54" s="94"/>
      <c r="I54" s="14"/>
      <c r="J54" s="14"/>
      <c r="K54" s="9" t="s">
        <v>33</v>
      </c>
      <c r="L54" s="30">
        <f>SUM(L47:L53)</f>
        <v>0</v>
      </c>
    </row>
    <row r="55" spans="1:13" ht="16.5" thickBot="1" x14ac:dyDescent="0.3">
      <c r="A55" s="71"/>
      <c r="B55" s="21"/>
      <c r="C55" s="23"/>
      <c r="D55" s="97"/>
      <c r="E55" s="67"/>
      <c r="F55" s="68"/>
      <c r="G55" s="87"/>
      <c r="H55" s="88"/>
      <c r="I55" s="3"/>
      <c r="J55" s="3"/>
      <c r="K55" s="3"/>
      <c r="L55" s="10"/>
      <c r="M55" s="16"/>
    </row>
    <row r="56" spans="1:13" ht="15.75" thickTop="1" x14ac:dyDescent="0.25">
      <c r="A56" s="77" t="s">
        <v>24</v>
      </c>
      <c r="B56" s="17"/>
      <c r="C56" s="18"/>
      <c r="D56" s="95" t="s">
        <v>19</v>
      </c>
      <c r="E56" s="65"/>
      <c r="F56" s="66"/>
      <c r="G56" s="86"/>
      <c r="H56" s="86"/>
      <c r="I56" s="20"/>
      <c r="J56" s="39"/>
      <c r="K56" s="20"/>
      <c r="L56" s="39">
        <f>I56*H56+J56+K56</f>
        <v>0</v>
      </c>
      <c r="M56" s="19" t="s">
        <v>53</v>
      </c>
    </row>
    <row r="57" spans="1:13" x14ac:dyDescent="0.25">
      <c r="A57" s="74"/>
      <c r="B57" s="5"/>
      <c r="C57" s="8"/>
      <c r="D57" s="93" t="s">
        <v>19</v>
      </c>
      <c r="E57" s="61"/>
      <c r="F57" s="62"/>
      <c r="G57" s="84"/>
      <c r="H57" s="84"/>
      <c r="I57" s="13"/>
      <c r="J57" s="29"/>
      <c r="K57" s="13"/>
      <c r="L57" s="29">
        <f>I57*H57+J57+K57</f>
        <v>0</v>
      </c>
      <c r="M57" s="15" t="s">
        <v>53</v>
      </c>
    </row>
    <row r="58" spans="1:13" x14ac:dyDescent="0.25">
      <c r="A58" s="75" t="s">
        <v>13</v>
      </c>
      <c r="B58" s="33" t="s">
        <v>7</v>
      </c>
      <c r="C58" s="43">
        <v>0</v>
      </c>
      <c r="D58" s="93" t="s">
        <v>19</v>
      </c>
      <c r="E58" s="62"/>
      <c r="F58" s="62"/>
      <c r="G58" s="84"/>
      <c r="H58" s="84"/>
      <c r="I58" s="13"/>
      <c r="J58" s="29"/>
      <c r="K58" s="13"/>
      <c r="L58" s="29">
        <f>I58*H58+J58+K58</f>
        <v>0</v>
      </c>
      <c r="M58" s="15" t="s">
        <v>53</v>
      </c>
    </row>
    <row r="59" spans="1:13" x14ac:dyDescent="0.25">
      <c r="A59" s="75" t="s">
        <v>13</v>
      </c>
      <c r="B59" s="2" t="s">
        <v>8</v>
      </c>
      <c r="C59" s="31">
        <f>L63</f>
        <v>0</v>
      </c>
      <c r="D59" s="93" t="s">
        <v>19</v>
      </c>
      <c r="E59" s="62"/>
      <c r="F59" s="62"/>
      <c r="G59" s="84"/>
      <c r="H59" s="84"/>
      <c r="I59" s="13"/>
      <c r="J59" s="29"/>
      <c r="K59" s="13"/>
      <c r="L59" s="29">
        <f>I59*H59+J59+K59</f>
        <v>0</v>
      </c>
      <c r="M59" s="15" t="s">
        <v>53</v>
      </c>
    </row>
    <row r="60" spans="1:13" x14ac:dyDescent="0.25">
      <c r="A60" s="75" t="s">
        <v>13</v>
      </c>
      <c r="B60" s="2" t="s">
        <v>9</v>
      </c>
      <c r="C60" s="32">
        <f>C58-C59</f>
        <v>0</v>
      </c>
      <c r="D60" s="93" t="s">
        <v>19</v>
      </c>
      <c r="E60" s="62"/>
      <c r="F60" s="62"/>
      <c r="G60" s="84"/>
      <c r="H60" s="84"/>
      <c r="I60" s="13"/>
      <c r="J60" s="29"/>
      <c r="K60" s="13"/>
      <c r="L60" s="29">
        <f>I60*H60+J60+K60</f>
        <v>0</v>
      </c>
      <c r="M60" s="15" t="s">
        <v>53</v>
      </c>
    </row>
    <row r="61" spans="1:13" x14ac:dyDescent="0.25">
      <c r="A61" s="75" t="s">
        <v>13</v>
      </c>
      <c r="D61" s="93" t="s">
        <v>19</v>
      </c>
      <c r="E61" s="62"/>
      <c r="F61" s="62"/>
      <c r="G61" s="84"/>
      <c r="H61" s="84"/>
      <c r="I61" s="13"/>
      <c r="J61" s="29"/>
      <c r="K61" s="13"/>
      <c r="L61" s="29">
        <f>I61*H61+J61+K61</f>
        <v>0</v>
      </c>
      <c r="M61" s="15" t="s">
        <v>53</v>
      </c>
    </row>
    <row r="62" spans="1:13" x14ac:dyDescent="0.25">
      <c r="A62" s="75" t="s">
        <v>13</v>
      </c>
      <c r="D62" s="93" t="s">
        <v>19</v>
      </c>
      <c r="E62" s="62"/>
      <c r="F62" s="62"/>
      <c r="G62" s="84"/>
      <c r="H62" s="84"/>
      <c r="I62" s="13"/>
      <c r="J62" s="29"/>
      <c r="K62" s="13"/>
      <c r="L62" s="29">
        <f>I62*H62+J62+K62</f>
        <v>0</v>
      </c>
      <c r="M62" s="15" t="s">
        <v>53</v>
      </c>
    </row>
    <row r="63" spans="1:13" x14ac:dyDescent="0.25">
      <c r="D63" s="94"/>
      <c r="I63" s="14"/>
      <c r="J63" s="14"/>
      <c r="K63" s="9" t="s">
        <v>34</v>
      </c>
      <c r="L63" s="30">
        <f>SUM(L56:L62)</f>
        <v>0</v>
      </c>
    </row>
    <row r="64" spans="1:13" ht="16.5" thickBot="1" x14ac:dyDescent="0.3">
      <c r="A64" s="71"/>
      <c r="B64" s="21"/>
      <c r="C64" s="23"/>
      <c r="D64" s="97"/>
      <c r="E64" s="67"/>
      <c r="F64" s="68"/>
      <c r="G64" s="87"/>
      <c r="H64" s="88"/>
      <c r="I64" s="3"/>
      <c r="J64" s="3"/>
      <c r="K64" s="3"/>
      <c r="L64" s="10"/>
      <c r="M64" s="16"/>
    </row>
    <row r="65" spans="1:13" ht="15.75" thickTop="1" x14ac:dyDescent="0.25">
      <c r="A65" s="77" t="s">
        <v>25</v>
      </c>
      <c r="B65" s="17"/>
      <c r="C65" s="18"/>
      <c r="D65" s="95" t="s">
        <v>19</v>
      </c>
      <c r="E65" s="65"/>
      <c r="F65" s="66"/>
      <c r="G65" s="86"/>
      <c r="H65" s="86"/>
      <c r="I65" s="20"/>
      <c r="J65" s="39"/>
      <c r="K65" s="20"/>
      <c r="L65" s="39">
        <f>I65*H65+J65+K65</f>
        <v>0</v>
      </c>
      <c r="M65" s="19" t="s">
        <v>53</v>
      </c>
    </row>
    <row r="66" spans="1:13" x14ac:dyDescent="0.25">
      <c r="A66" s="74"/>
      <c r="B66" s="5"/>
      <c r="C66" s="8"/>
      <c r="D66" s="93" t="s">
        <v>19</v>
      </c>
      <c r="E66" s="61"/>
      <c r="F66" s="62"/>
      <c r="G66" s="84"/>
      <c r="H66" s="84"/>
      <c r="I66" s="13"/>
      <c r="J66" s="29"/>
      <c r="K66" s="13"/>
      <c r="L66" s="29">
        <f>I66*H66+J66+K66</f>
        <v>0</v>
      </c>
      <c r="M66" s="15" t="s">
        <v>53</v>
      </c>
    </row>
    <row r="67" spans="1:13" x14ac:dyDescent="0.25">
      <c r="A67" s="75" t="s">
        <v>13</v>
      </c>
      <c r="B67" s="33" t="s">
        <v>7</v>
      </c>
      <c r="C67" s="43">
        <v>0</v>
      </c>
      <c r="D67" s="93" t="s">
        <v>19</v>
      </c>
      <c r="E67" s="62"/>
      <c r="F67" s="62"/>
      <c r="G67" s="84"/>
      <c r="H67" s="84"/>
      <c r="I67" s="13"/>
      <c r="J67" s="29"/>
      <c r="K67" s="13"/>
      <c r="L67" s="29">
        <f>I67*H67+J67+K67</f>
        <v>0</v>
      </c>
      <c r="M67" s="15" t="s">
        <v>53</v>
      </c>
    </row>
    <row r="68" spans="1:13" x14ac:dyDescent="0.25">
      <c r="A68" s="75" t="s">
        <v>13</v>
      </c>
      <c r="B68" s="2" t="s">
        <v>8</v>
      </c>
      <c r="C68" s="31">
        <f>L72</f>
        <v>0</v>
      </c>
      <c r="D68" s="93" t="s">
        <v>19</v>
      </c>
      <c r="E68" s="62"/>
      <c r="F68" s="62"/>
      <c r="G68" s="84"/>
      <c r="H68" s="84"/>
      <c r="I68" s="13"/>
      <c r="J68" s="29"/>
      <c r="K68" s="13"/>
      <c r="L68" s="29">
        <f>I68*H68+J68+K68</f>
        <v>0</v>
      </c>
      <c r="M68" s="15" t="s">
        <v>53</v>
      </c>
    </row>
    <row r="69" spans="1:13" x14ac:dyDescent="0.25">
      <c r="A69" s="75" t="s">
        <v>13</v>
      </c>
      <c r="B69" s="2" t="s">
        <v>9</v>
      </c>
      <c r="C69" s="32">
        <f>C67-C68</f>
        <v>0</v>
      </c>
      <c r="D69" s="93" t="s">
        <v>19</v>
      </c>
      <c r="E69" s="62"/>
      <c r="F69" s="62"/>
      <c r="G69" s="84"/>
      <c r="H69" s="84"/>
      <c r="I69" s="13"/>
      <c r="J69" s="29"/>
      <c r="K69" s="13"/>
      <c r="L69" s="29">
        <f>I69*H69+J69+K69</f>
        <v>0</v>
      </c>
      <c r="M69" s="15" t="s">
        <v>53</v>
      </c>
    </row>
    <row r="70" spans="1:13" x14ac:dyDescent="0.25">
      <c r="A70" s="75" t="s">
        <v>13</v>
      </c>
      <c r="D70" s="93" t="s">
        <v>19</v>
      </c>
      <c r="E70" s="62"/>
      <c r="F70" s="62"/>
      <c r="G70" s="84"/>
      <c r="H70" s="84"/>
      <c r="I70" s="13"/>
      <c r="J70" s="29"/>
      <c r="K70" s="13"/>
      <c r="L70" s="29">
        <f>I70*H70+J70+K70</f>
        <v>0</v>
      </c>
      <c r="M70" s="15" t="s">
        <v>53</v>
      </c>
    </row>
    <row r="71" spans="1:13" x14ac:dyDescent="0.25">
      <c r="A71" s="75" t="s">
        <v>13</v>
      </c>
      <c r="D71" s="93" t="s">
        <v>19</v>
      </c>
      <c r="E71" s="62"/>
      <c r="F71" s="62"/>
      <c r="G71" s="84"/>
      <c r="H71" s="84"/>
      <c r="I71" s="13"/>
      <c r="J71" s="29"/>
      <c r="K71" s="13"/>
      <c r="L71" s="29">
        <f>I71*H71+J71+K71</f>
        <v>0</v>
      </c>
      <c r="M71" s="15" t="s">
        <v>53</v>
      </c>
    </row>
    <row r="72" spans="1:13" x14ac:dyDescent="0.25">
      <c r="D72" s="94"/>
      <c r="I72" s="14"/>
      <c r="J72" s="14"/>
      <c r="K72" s="9" t="s">
        <v>35</v>
      </c>
      <c r="L72" s="30">
        <f>SUM(L65:L71)</f>
        <v>0</v>
      </c>
    </row>
    <row r="73" spans="1:13" ht="16.5" thickBot="1" x14ac:dyDescent="0.3">
      <c r="A73" s="71"/>
      <c r="B73" s="21"/>
      <c r="C73" s="23"/>
      <c r="D73" s="98"/>
      <c r="E73" s="67"/>
      <c r="F73" s="68"/>
      <c r="G73" s="87"/>
      <c r="H73" s="88"/>
      <c r="I73" s="3"/>
      <c r="J73" s="3"/>
      <c r="K73" s="3"/>
      <c r="L73" s="10"/>
      <c r="M73" s="16"/>
    </row>
    <row r="74" spans="1:13" ht="16.5" thickTop="1" x14ac:dyDescent="0.25">
      <c r="A74" s="78"/>
      <c r="B74" s="49"/>
      <c r="C74" s="49"/>
      <c r="D74" s="69"/>
      <c r="E74" s="70"/>
      <c r="F74" s="70"/>
      <c r="G74" s="89"/>
      <c r="H74" s="89"/>
      <c r="I74" s="50"/>
      <c r="J74" s="51"/>
      <c r="K74" s="52" t="s">
        <v>27</v>
      </c>
      <c r="L74" s="53">
        <f>C12+C22+C31+C40+C49+C58+C67</f>
        <v>0</v>
      </c>
      <c r="M74" s="49"/>
    </row>
    <row r="75" spans="1:13" ht="15.75" x14ac:dyDescent="0.25">
      <c r="I75" s="44"/>
      <c r="J75" s="45"/>
      <c r="K75" s="46" t="s">
        <v>28</v>
      </c>
      <c r="L75" s="47">
        <f>C13+C23+C32+C41+C50+C59+C68</f>
        <v>9.7002100000000002</v>
      </c>
    </row>
    <row r="76" spans="1:13" ht="16.5" thickBot="1" x14ac:dyDescent="0.3">
      <c r="I76" s="44"/>
      <c r="J76" s="45"/>
      <c r="K76" s="46" t="s">
        <v>29</v>
      </c>
      <c r="L76" s="48">
        <f>L74-L75</f>
        <v>-9.7002100000000002</v>
      </c>
    </row>
    <row r="77" spans="1:13" ht="15.75" thickTop="1" x14ac:dyDescent="0.25"/>
  </sheetData>
  <mergeCells count="1">
    <mergeCell ref="A1:B1"/>
  </mergeCells>
  <hyperlinks>
    <hyperlink ref="M10" r:id="rId1" display="https://nam12.safelinks.protection.outlook.com/?url=https%3A%2F%2Fwww.amazon.com%2Fdp%2FB0BYVDTK8T%2Fref%3Dsspa_dk_detail_0%3Fpf_rd_p%3Df734d1a2-0bf9-4a26-ad34-2e1b969a5a75%26pf_rd_r%3DR1VKR5XXVHVR5FTJZQYB%26pd_rd_wg%3DVMkDT%26pd_rd_w%3DAgNif%26content-id%3Damzn1.sym.f734d1a2-0bf9-4a26-ad34-2e1b969a5a75%26pd_rd_r%3D6fd22d8f-8505-431e-b280-b6c8bc6d9f4d%26s%3Dhome-garden%26sp_csd%3Dd2lkZ2V0TmFtZT1zcF9kZXRhaWw%26th%3D1&amp;data=05%7C01%7Celena.gentry%40wsu.edu%7C2c07b1c2766a420c64d108dbe6cdbd12%7Cb52be471f7f147b4a8790c799bb53db5%7C0%7C0%7C638357543531748599%7CUnknown%7CTWFpbGZsb3d8eyJWIjoiMC4wLjAwMDAiLCJQIjoiV2luMzIiLCJBTiI6Ik1haWwiLCJXVCI6Mn0%3D%7C3000%7C%7C%7C&amp;sdata=QweYR9%2Fq85miXHbGa%2BNWZJFO355LgUHa2QpBfd43VzM%3D&amp;reserved=0" xr:uid="{2D555155-C922-4ECE-806C-A7FE67375BB0}"/>
  </hyperlinks>
  <pageMargins left="0.7" right="0.7" top="0.75" bottom="0.75" header="0.3" footer="0.3"/>
  <pageSetup scale="7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4FF410A7E56441BBC330044C9AF824" ma:contentTypeVersion="17" ma:contentTypeDescription="Create a new document." ma:contentTypeScope="" ma:versionID="3c4e62e269a97ff3e5ced0789f0d602d">
  <xsd:schema xmlns:xsd="http://www.w3.org/2001/XMLSchema" xmlns:xs="http://www.w3.org/2001/XMLSchema" xmlns:p="http://schemas.microsoft.com/office/2006/metadata/properties" xmlns:ns2="f868355b-24af-4392-b5be-ec299efaed27" xmlns:ns3="9d11e139-228a-453c-8637-148305bc5c80" targetNamespace="http://schemas.microsoft.com/office/2006/metadata/properties" ma:root="true" ma:fieldsID="57d8d335a8f065c88c6b5c74b0d02496" ns2:_="" ns3:_="">
    <xsd:import namespace="f868355b-24af-4392-b5be-ec299efaed27"/>
    <xsd:import namespace="9d11e139-228a-453c-8637-148305bc5c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8355b-24af-4392-b5be-ec299efae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1da502c-7e40-4002-9fa7-8e5645d13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1e139-228a-453c-8637-148305bc5c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27bb46f-efc9-4e7c-8c5a-7e559da24b89}" ma:internalName="TaxCatchAll" ma:showField="CatchAllData" ma:web="9d11e139-228a-453c-8637-148305bc5c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68355b-24af-4392-b5be-ec299efaed27">
      <Terms xmlns="http://schemas.microsoft.com/office/infopath/2007/PartnerControls"/>
    </lcf76f155ced4ddcb4097134ff3c332f>
    <TaxCatchAll xmlns="9d11e139-228a-453c-8637-148305bc5c80" xsi:nil="true"/>
  </documentManagement>
</p:properties>
</file>

<file path=customXml/itemProps1.xml><?xml version="1.0" encoding="utf-8"?>
<ds:datastoreItem xmlns:ds="http://schemas.openxmlformats.org/officeDocument/2006/customXml" ds:itemID="{77E01F88-3D1B-4FD7-83D5-FF198BE6C65C}"/>
</file>

<file path=customXml/itemProps2.xml><?xml version="1.0" encoding="utf-8"?>
<ds:datastoreItem xmlns:ds="http://schemas.openxmlformats.org/officeDocument/2006/customXml" ds:itemID="{C99A3C9D-1C32-4EC9-A5FE-EFF84776B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09BD03-2287-47AE-B545-E4FCF10315E6}">
  <ds:schemaRefs>
    <ds:schemaRef ds:uri="http://schemas.microsoft.com/office/2006/metadata/properties"/>
    <ds:schemaRef ds:uri="http://schemas.microsoft.com/office/infopath/2007/PartnerControls"/>
    <ds:schemaRef ds:uri="f868355b-24af-4392-b5be-ec299efaed27"/>
    <ds:schemaRef ds:uri="9d11e139-228a-453c-8637-148305bc5c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Common List</vt:lpstr>
      <vt:lpstr>OR By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Gentry, Elena S.</dc:creator>
  <cp:lastModifiedBy>Gentry, Elena S.</cp:lastModifiedBy>
  <cp:lastPrinted>2023-12-13T17:38:30Z</cp:lastPrinted>
  <dcterms:created xsi:type="dcterms:W3CDTF">2023-11-16T18:38:03Z</dcterms:created>
  <dcterms:modified xsi:type="dcterms:W3CDTF">2024-01-05T00:15:43Z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0x010100B24FF410A7E56441BBC330044C9AF824</vt:lpwstr>
  </property>
  <property fmtid="{D5CDD505-2E9C-101B-9397-08002B2CF9AE}" pid="3" name="MediaServiceImageTags">
    <vt:lpwstr/>
  </property>
</Properties>
</file>